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hescacollins/Dropbox/"/>
    </mc:Choice>
  </mc:AlternateContent>
  <xr:revisionPtr revIDLastSave="0" documentId="13_ncr:1_{DF6E00A6-B415-C64C-A402-5A728A703E34}" xr6:coauthVersionLast="47" xr6:coauthVersionMax="47" xr10:uidLastSave="{00000000-0000-0000-0000-000000000000}"/>
  <bookViews>
    <workbookView xWindow="-20" yWindow="500" windowWidth="28800" windowHeight="13380" xr2:uid="{41C33C06-C909-964A-91BE-8578D0942C0A}"/>
  </bookViews>
  <sheets>
    <sheet name="30 Yea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B7" i="3" s="1"/>
  <c r="J7" i="3" s="1"/>
  <c r="G7" i="3" s="1"/>
  <c r="B11" i="3"/>
  <c r="B12" i="3" l="1"/>
  <c r="F7" i="3" s="1"/>
  <c r="K7" i="3" l="1"/>
  <c r="L7" i="3" s="1"/>
  <c r="B13" i="3"/>
  <c r="B14" i="3" s="1"/>
  <c r="H7" i="3"/>
  <c r="J8" i="3" s="1"/>
  <c r="F8" i="3" s="1"/>
  <c r="K8" i="3" s="1"/>
  <c r="L8" i="3" s="1"/>
  <c r="M8" i="3" s="1"/>
  <c r="M7" i="3" l="1"/>
  <c r="A24" i="3"/>
  <c r="G8" i="3"/>
  <c r="H8" i="3" l="1"/>
  <c r="J9" i="3" s="1"/>
  <c r="G9" i="3" l="1"/>
  <c r="F9" i="3"/>
  <c r="K9" i="3" s="1"/>
  <c r="L9" i="3" s="1"/>
  <c r="M9" i="3" s="1"/>
  <c r="H9" i="3" l="1"/>
  <c r="J10" i="3" s="1"/>
  <c r="G10" i="3" l="1"/>
  <c r="F10" i="3"/>
  <c r="K10" i="3" s="1"/>
  <c r="L10" i="3" s="1"/>
  <c r="M10" i="3" s="1"/>
  <c r="A27" i="3" s="1"/>
  <c r="H10" i="3" l="1"/>
  <c r="J11" i="3" s="1"/>
  <c r="G11" i="3" l="1"/>
  <c r="F11" i="3"/>
  <c r="K11" i="3" l="1"/>
  <c r="L11" i="3" s="1"/>
  <c r="M11" i="3" s="1"/>
  <c r="H11" i="3"/>
  <c r="J12" i="3" s="1"/>
  <c r="G12" i="3" l="1"/>
  <c r="F12" i="3"/>
  <c r="K12" i="3" s="1"/>
  <c r="L12" i="3" s="1"/>
  <c r="M12" i="3" s="1"/>
  <c r="H12" i="3" l="1"/>
  <c r="J13" i="3" s="1"/>
  <c r="G13" i="3" l="1"/>
  <c r="F13" i="3"/>
  <c r="K13" i="3" s="1"/>
  <c r="L13" i="3" s="1"/>
  <c r="M13" i="3" s="1"/>
  <c r="H13" i="3" l="1"/>
  <c r="J14" i="3" s="1"/>
  <c r="G14" i="3" l="1"/>
  <c r="F14" i="3"/>
  <c r="K14" i="3" s="1"/>
  <c r="L14" i="3" s="1"/>
  <c r="M14" i="3" s="1"/>
  <c r="H14" i="3" l="1"/>
  <c r="J15" i="3" s="1"/>
  <c r="G15" i="3" l="1"/>
  <c r="F15" i="3"/>
  <c r="K15" i="3" s="1"/>
  <c r="L15" i="3" s="1"/>
  <c r="M15" i="3" s="1"/>
  <c r="H15" i="3" l="1"/>
  <c r="J16" i="3" s="1"/>
  <c r="G16" i="3" l="1"/>
  <c r="F16" i="3"/>
  <c r="K16" i="3" s="1"/>
  <c r="L16" i="3" s="1"/>
  <c r="M16" i="3" s="1"/>
  <c r="H16" i="3" l="1"/>
  <c r="J17" i="3" s="1"/>
  <c r="G17" i="3" l="1"/>
  <c r="F17" i="3"/>
  <c r="K17" i="3" s="1"/>
  <c r="L17" i="3" s="1"/>
  <c r="M17" i="3" s="1"/>
  <c r="H17" i="3" l="1"/>
  <c r="J18" i="3" s="1"/>
  <c r="G18" i="3" l="1"/>
  <c r="F18" i="3"/>
  <c r="K18" i="3" l="1"/>
  <c r="L18" i="3" s="1"/>
  <c r="M18" i="3" s="1"/>
  <c r="H18" i="3"/>
  <c r="J19" i="3" s="1"/>
  <c r="G19" i="3" l="1"/>
  <c r="F19" i="3"/>
  <c r="K19" i="3" s="1"/>
  <c r="L19" i="3" s="1"/>
  <c r="M19" i="3" s="1"/>
  <c r="H19" i="3" l="1"/>
  <c r="J20" i="3" s="1"/>
  <c r="G20" i="3" l="1"/>
  <c r="F20" i="3"/>
  <c r="K20" i="3" s="1"/>
  <c r="L20" i="3" s="1"/>
  <c r="M20" i="3" s="1"/>
  <c r="H20" i="3" l="1"/>
  <c r="J21" i="3" s="1"/>
  <c r="G21" i="3" l="1"/>
  <c r="F21" i="3"/>
  <c r="K21" i="3" s="1"/>
  <c r="L21" i="3" s="1"/>
  <c r="M21" i="3" s="1"/>
  <c r="H21" i="3" l="1"/>
  <c r="J22" i="3" s="1"/>
  <c r="G22" i="3" l="1"/>
  <c r="F22" i="3"/>
  <c r="K22" i="3" s="1"/>
  <c r="L22" i="3" s="1"/>
  <c r="M22" i="3" s="1"/>
  <c r="H22" i="3" l="1"/>
  <c r="J23" i="3" s="1"/>
  <c r="G23" i="3" l="1"/>
  <c r="F23" i="3"/>
  <c r="K23" i="3" s="1"/>
  <c r="L23" i="3" s="1"/>
  <c r="M23" i="3" s="1"/>
  <c r="H23" i="3" l="1"/>
  <c r="J24" i="3" s="1"/>
  <c r="G24" i="3" l="1"/>
  <c r="F24" i="3"/>
  <c r="K24" i="3" s="1"/>
  <c r="L24" i="3" s="1"/>
  <c r="M24" i="3" s="1"/>
  <c r="H24" i="3" l="1"/>
  <c r="J25" i="3" s="1"/>
  <c r="G25" i="3" l="1"/>
  <c r="F25" i="3"/>
  <c r="K25" i="3" s="1"/>
  <c r="L25" i="3" s="1"/>
  <c r="M25" i="3" s="1"/>
  <c r="H25" i="3" l="1"/>
  <c r="J26" i="3" s="1"/>
  <c r="G26" i="3" l="1"/>
  <c r="F26" i="3"/>
  <c r="K26" i="3" s="1"/>
  <c r="L26" i="3" s="1"/>
  <c r="M26" i="3" s="1"/>
  <c r="H26" i="3" l="1"/>
  <c r="J27" i="3" s="1"/>
  <c r="G27" i="3" l="1"/>
  <c r="F27" i="3"/>
  <c r="K27" i="3" s="1"/>
  <c r="L27" i="3" s="1"/>
  <c r="M27" i="3" s="1"/>
  <c r="H27" i="3" l="1"/>
  <c r="J28" i="3" s="1"/>
  <c r="G28" i="3" l="1"/>
  <c r="F28" i="3"/>
  <c r="K28" i="3" s="1"/>
  <c r="L28" i="3" s="1"/>
  <c r="M28" i="3" s="1"/>
  <c r="H28" i="3" l="1"/>
  <c r="J29" i="3" s="1"/>
  <c r="G29" i="3" l="1"/>
  <c r="F29" i="3"/>
  <c r="K29" i="3" s="1"/>
  <c r="L29" i="3" s="1"/>
  <c r="M29" i="3" s="1"/>
  <c r="H29" i="3" l="1"/>
  <c r="J30" i="3" s="1"/>
  <c r="G30" i="3" l="1"/>
  <c r="F30" i="3"/>
  <c r="K30" i="3" s="1"/>
  <c r="L30" i="3" s="1"/>
  <c r="M30" i="3" s="1"/>
  <c r="H30" i="3" l="1"/>
  <c r="J31" i="3" s="1"/>
  <c r="G31" i="3" l="1"/>
  <c r="F31" i="3"/>
  <c r="K31" i="3" s="1"/>
  <c r="L31" i="3" s="1"/>
  <c r="M31" i="3" s="1"/>
  <c r="H31" i="3" l="1"/>
  <c r="J32" i="3" s="1"/>
  <c r="G32" i="3" l="1"/>
  <c r="F32" i="3"/>
  <c r="K32" i="3" s="1"/>
  <c r="L32" i="3" s="1"/>
  <c r="M32" i="3" s="1"/>
  <c r="H32" i="3" l="1"/>
  <c r="J33" i="3" s="1"/>
  <c r="G33" i="3" l="1"/>
  <c r="F33" i="3"/>
  <c r="K33" i="3" s="1"/>
  <c r="L33" i="3" s="1"/>
  <c r="M33" i="3" s="1"/>
  <c r="H33" i="3" l="1"/>
  <c r="J34" i="3" s="1"/>
  <c r="G34" i="3" l="1"/>
  <c r="F34" i="3"/>
  <c r="K34" i="3" s="1"/>
  <c r="L34" i="3" s="1"/>
  <c r="M34" i="3" s="1"/>
  <c r="H34" i="3" l="1"/>
  <c r="J35" i="3" s="1"/>
  <c r="G35" i="3" l="1"/>
  <c r="F35" i="3"/>
  <c r="K35" i="3" s="1"/>
  <c r="L35" i="3" s="1"/>
  <c r="M35" i="3" s="1"/>
  <c r="H35" i="3" l="1"/>
  <c r="J36" i="3" s="1"/>
  <c r="G36" i="3" l="1"/>
  <c r="F36" i="3"/>
  <c r="K36" i="3" s="1"/>
  <c r="L36" i="3" s="1"/>
  <c r="M36" i="3" s="1"/>
  <c r="H36" i="3" l="1"/>
  <c r="J37" i="3" s="1"/>
  <c r="G37" i="3" l="1"/>
  <c r="F37" i="3"/>
  <c r="K37" i="3" s="1"/>
  <c r="L37" i="3" s="1"/>
  <c r="M37" i="3" s="1"/>
  <c r="H37" i="3" l="1"/>
  <c r="J38" i="3" s="1"/>
  <c r="G38" i="3" l="1"/>
  <c r="F38" i="3"/>
  <c r="K38" i="3" s="1"/>
  <c r="L38" i="3" s="1"/>
  <c r="M38" i="3" s="1"/>
  <c r="H38" i="3" l="1"/>
  <c r="J39" i="3" s="1"/>
  <c r="G39" i="3" l="1"/>
  <c r="F39" i="3"/>
  <c r="K39" i="3" s="1"/>
  <c r="L39" i="3" s="1"/>
  <c r="M39" i="3" s="1"/>
  <c r="H39" i="3" l="1"/>
  <c r="J40" i="3" s="1"/>
  <c r="G40" i="3" l="1"/>
  <c r="F40" i="3"/>
  <c r="K40" i="3" s="1"/>
  <c r="L40" i="3" s="1"/>
  <c r="M40" i="3" s="1"/>
  <c r="H40" i="3" l="1"/>
  <c r="J41" i="3" s="1"/>
  <c r="G41" i="3" l="1"/>
  <c r="F41" i="3"/>
  <c r="K41" i="3" s="1"/>
  <c r="L41" i="3" s="1"/>
  <c r="M41" i="3" s="1"/>
  <c r="H41" i="3" l="1"/>
  <c r="J42" i="3" s="1"/>
  <c r="G42" i="3" l="1"/>
  <c r="F42" i="3"/>
  <c r="K42" i="3" s="1"/>
  <c r="L42" i="3" s="1"/>
  <c r="M42" i="3" s="1"/>
  <c r="H42" i="3" l="1"/>
  <c r="J43" i="3" s="1"/>
  <c r="G43" i="3" l="1"/>
  <c r="F43" i="3"/>
  <c r="K43" i="3" s="1"/>
  <c r="L43" i="3" s="1"/>
  <c r="M43" i="3" s="1"/>
  <c r="H43" i="3" l="1"/>
  <c r="J44" i="3" s="1"/>
  <c r="G44" i="3" l="1"/>
  <c r="F44" i="3"/>
  <c r="K44" i="3" s="1"/>
  <c r="L44" i="3" s="1"/>
  <c r="M44" i="3" s="1"/>
  <c r="H44" i="3" l="1"/>
  <c r="J45" i="3" s="1"/>
  <c r="G45" i="3" l="1"/>
  <c r="F45" i="3"/>
  <c r="K45" i="3" s="1"/>
  <c r="L45" i="3" s="1"/>
  <c r="M45" i="3" s="1"/>
  <c r="H45" i="3" l="1"/>
  <c r="J46" i="3" s="1"/>
  <c r="G46" i="3" l="1"/>
  <c r="F46" i="3"/>
  <c r="K46" i="3" s="1"/>
  <c r="L46" i="3" s="1"/>
  <c r="M46" i="3" s="1"/>
  <c r="H46" i="3" l="1"/>
  <c r="J47" i="3" s="1"/>
  <c r="G47" i="3" l="1"/>
  <c r="F47" i="3"/>
  <c r="K47" i="3" s="1"/>
  <c r="L47" i="3" s="1"/>
  <c r="M47" i="3" s="1"/>
  <c r="H47" i="3" l="1"/>
  <c r="J48" i="3" s="1"/>
  <c r="G48" i="3" l="1"/>
  <c r="F48" i="3"/>
  <c r="K48" i="3" s="1"/>
  <c r="L48" i="3" s="1"/>
  <c r="M48" i="3" s="1"/>
  <c r="H48" i="3" l="1"/>
  <c r="J49" i="3" s="1"/>
  <c r="G49" i="3" l="1"/>
  <c r="F49" i="3"/>
  <c r="K49" i="3" s="1"/>
  <c r="L49" i="3" s="1"/>
  <c r="M49" i="3" s="1"/>
  <c r="H49" i="3" l="1"/>
  <c r="J50" i="3" s="1"/>
  <c r="G50" i="3" l="1"/>
  <c r="F50" i="3"/>
  <c r="K50" i="3" s="1"/>
  <c r="L50" i="3" s="1"/>
  <c r="M50" i="3" s="1"/>
  <c r="H50" i="3" l="1"/>
  <c r="J51" i="3" s="1"/>
  <c r="G51" i="3" l="1"/>
  <c r="F51" i="3"/>
  <c r="K51" i="3" s="1"/>
  <c r="L51" i="3" s="1"/>
  <c r="M51" i="3" s="1"/>
  <c r="H51" i="3" l="1"/>
  <c r="J52" i="3" s="1"/>
  <c r="G52" i="3" l="1"/>
  <c r="F52" i="3"/>
  <c r="K52" i="3" s="1"/>
  <c r="L52" i="3" s="1"/>
  <c r="M52" i="3" s="1"/>
  <c r="H52" i="3" l="1"/>
  <c r="J53" i="3" s="1"/>
  <c r="G53" i="3" l="1"/>
  <c r="F53" i="3"/>
  <c r="K53" i="3" s="1"/>
  <c r="L53" i="3" s="1"/>
  <c r="M53" i="3" s="1"/>
  <c r="H53" i="3" l="1"/>
  <c r="J54" i="3" s="1"/>
  <c r="G54" i="3" l="1"/>
  <c r="F54" i="3"/>
  <c r="K54" i="3" s="1"/>
  <c r="L54" i="3" s="1"/>
  <c r="M54" i="3" s="1"/>
  <c r="H54" i="3" l="1"/>
  <c r="J55" i="3" s="1"/>
  <c r="G55" i="3" l="1"/>
  <c r="F55" i="3"/>
  <c r="K55" i="3" s="1"/>
  <c r="L55" i="3" s="1"/>
  <c r="M55" i="3" s="1"/>
  <c r="H55" i="3" l="1"/>
  <c r="J56" i="3" s="1"/>
  <c r="G56" i="3" l="1"/>
  <c r="F56" i="3"/>
  <c r="K56" i="3" s="1"/>
  <c r="L56" i="3" s="1"/>
  <c r="M56" i="3" s="1"/>
  <c r="H56" i="3" l="1"/>
  <c r="J57" i="3" s="1"/>
  <c r="G57" i="3" l="1"/>
  <c r="F57" i="3"/>
  <c r="K57" i="3" s="1"/>
  <c r="L57" i="3" s="1"/>
  <c r="M57" i="3" s="1"/>
  <c r="H57" i="3" l="1"/>
  <c r="J58" i="3" s="1"/>
  <c r="G58" i="3" l="1"/>
  <c r="F58" i="3"/>
  <c r="K58" i="3" s="1"/>
  <c r="L58" i="3" s="1"/>
  <c r="M58" i="3" s="1"/>
  <c r="H58" i="3" l="1"/>
  <c r="J59" i="3" s="1"/>
  <c r="G59" i="3" l="1"/>
  <c r="F59" i="3"/>
  <c r="K59" i="3" s="1"/>
  <c r="L59" i="3" s="1"/>
  <c r="M59" i="3" s="1"/>
  <c r="H59" i="3" l="1"/>
  <c r="J60" i="3" s="1"/>
  <c r="G60" i="3" l="1"/>
  <c r="F60" i="3"/>
  <c r="K60" i="3" s="1"/>
  <c r="L60" i="3" s="1"/>
  <c r="M60" i="3" s="1"/>
  <c r="H60" i="3" l="1"/>
  <c r="J61" i="3" s="1"/>
  <c r="G61" i="3" l="1"/>
  <c r="F61" i="3"/>
  <c r="K61" i="3" s="1"/>
  <c r="L61" i="3" s="1"/>
  <c r="M61" i="3" s="1"/>
  <c r="H61" i="3" l="1"/>
  <c r="J62" i="3" s="1"/>
  <c r="G62" i="3" l="1"/>
  <c r="F62" i="3"/>
  <c r="K62" i="3" s="1"/>
  <c r="L62" i="3" s="1"/>
  <c r="M62" i="3" s="1"/>
  <c r="H62" i="3" l="1"/>
  <c r="J63" i="3" s="1"/>
  <c r="G63" i="3" l="1"/>
  <c r="F63" i="3"/>
  <c r="K63" i="3" s="1"/>
  <c r="L63" i="3" s="1"/>
  <c r="M63" i="3" s="1"/>
  <c r="H63" i="3" l="1"/>
  <c r="J64" i="3" s="1"/>
  <c r="G64" i="3" l="1"/>
  <c r="F64" i="3"/>
  <c r="K64" i="3" s="1"/>
  <c r="L64" i="3" s="1"/>
  <c r="H64" i="3" l="1"/>
  <c r="J65" i="3" s="1"/>
  <c r="G65" i="3" l="1"/>
  <c r="F65" i="3"/>
  <c r="K65" i="3" s="1"/>
  <c r="L65" i="3" s="1"/>
  <c r="H65" i="3" l="1"/>
  <c r="J66" i="3" s="1"/>
  <c r="G66" i="3" l="1"/>
  <c r="F66" i="3"/>
  <c r="K66" i="3" s="1"/>
  <c r="L66" i="3" s="1"/>
  <c r="H66" i="3" l="1"/>
  <c r="J67" i="3" s="1"/>
  <c r="G67" i="3" l="1"/>
  <c r="F67" i="3"/>
  <c r="K67" i="3" s="1"/>
  <c r="L67" i="3" s="1"/>
  <c r="H67" i="3" l="1"/>
  <c r="J68" i="3" s="1"/>
  <c r="G68" i="3" l="1"/>
  <c r="F68" i="3"/>
  <c r="K68" i="3" s="1"/>
  <c r="L68" i="3" s="1"/>
  <c r="H68" i="3" l="1"/>
  <c r="J69" i="3" s="1"/>
  <c r="G69" i="3" l="1"/>
  <c r="F69" i="3"/>
  <c r="K69" i="3" s="1"/>
  <c r="L69" i="3" s="1"/>
  <c r="H69" i="3" l="1"/>
  <c r="J70" i="3" s="1"/>
  <c r="G70" i="3" l="1"/>
  <c r="F70" i="3"/>
  <c r="K70" i="3" s="1"/>
  <c r="L70" i="3" s="1"/>
  <c r="H70" i="3" l="1"/>
  <c r="J71" i="3" s="1"/>
  <c r="G71" i="3" l="1"/>
  <c r="F71" i="3"/>
  <c r="K71" i="3" s="1"/>
  <c r="L71" i="3" s="1"/>
  <c r="H71" i="3" l="1"/>
  <c r="J72" i="3" s="1"/>
  <c r="G72" i="3" l="1"/>
  <c r="F72" i="3"/>
  <c r="K72" i="3" s="1"/>
  <c r="L72" i="3" s="1"/>
  <c r="H72" i="3" l="1"/>
  <c r="J73" i="3" s="1"/>
  <c r="G73" i="3" l="1"/>
  <c r="F73" i="3"/>
  <c r="K73" i="3" s="1"/>
  <c r="L73" i="3" s="1"/>
  <c r="H73" i="3" l="1"/>
  <c r="J74" i="3" s="1"/>
  <c r="G74" i="3" l="1"/>
  <c r="F74" i="3"/>
  <c r="K74" i="3" s="1"/>
  <c r="L74" i="3" s="1"/>
  <c r="H74" i="3" l="1"/>
  <c r="J75" i="3" s="1"/>
  <c r="G75" i="3" l="1"/>
  <c r="F75" i="3"/>
  <c r="K75" i="3" s="1"/>
  <c r="L75" i="3" s="1"/>
  <c r="H75" i="3" l="1"/>
  <c r="J76" i="3" s="1"/>
  <c r="G76" i="3" l="1"/>
  <c r="F76" i="3"/>
  <c r="K76" i="3" s="1"/>
  <c r="L76" i="3" s="1"/>
  <c r="H76" i="3" l="1"/>
  <c r="J77" i="3" s="1"/>
  <c r="G77" i="3" l="1"/>
  <c r="F77" i="3"/>
  <c r="K77" i="3" s="1"/>
  <c r="L77" i="3" s="1"/>
  <c r="H77" i="3" l="1"/>
  <c r="J78" i="3" s="1"/>
  <c r="G78" i="3" l="1"/>
  <c r="F78" i="3"/>
  <c r="K78" i="3" s="1"/>
  <c r="L78" i="3" s="1"/>
  <c r="H78" i="3" l="1"/>
  <c r="J79" i="3" s="1"/>
  <c r="G79" i="3" l="1"/>
  <c r="F79" i="3"/>
  <c r="K79" i="3" s="1"/>
  <c r="L79" i="3" s="1"/>
  <c r="H79" i="3" l="1"/>
  <c r="J80" i="3" s="1"/>
  <c r="G80" i="3" l="1"/>
  <c r="F80" i="3"/>
  <c r="K80" i="3" s="1"/>
  <c r="L80" i="3" s="1"/>
  <c r="H80" i="3" l="1"/>
  <c r="J81" i="3" s="1"/>
  <c r="G81" i="3" l="1"/>
  <c r="F81" i="3"/>
  <c r="K81" i="3" s="1"/>
  <c r="L81" i="3" s="1"/>
  <c r="H81" i="3" l="1"/>
  <c r="J82" i="3" s="1"/>
  <c r="G82" i="3" l="1"/>
  <c r="F82" i="3"/>
  <c r="K82" i="3" s="1"/>
  <c r="L82" i="3" s="1"/>
  <c r="H82" i="3" l="1"/>
  <c r="J83" i="3" s="1"/>
  <c r="G83" i="3" l="1"/>
  <c r="F83" i="3"/>
  <c r="K83" i="3" s="1"/>
  <c r="L83" i="3" s="1"/>
  <c r="H83" i="3" l="1"/>
  <c r="J84" i="3" s="1"/>
  <c r="G84" i="3" l="1"/>
  <c r="F84" i="3"/>
  <c r="K84" i="3" s="1"/>
  <c r="L84" i="3" s="1"/>
  <c r="H84" i="3" l="1"/>
  <c r="J85" i="3" s="1"/>
  <c r="G85" i="3" l="1"/>
  <c r="F85" i="3"/>
  <c r="K85" i="3" s="1"/>
  <c r="L85" i="3" s="1"/>
  <c r="H85" i="3" l="1"/>
  <c r="J86" i="3" s="1"/>
  <c r="G86" i="3" l="1"/>
  <c r="F86" i="3"/>
  <c r="K86" i="3" s="1"/>
  <c r="L86" i="3" s="1"/>
  <c r="H86" i="3" l="1"/>
  <c r="J87" i="3" s="1"/>
  <c r="G87" i="3" l="1"/>
  <c r="F87" i="3"/>
  <c r="K87" i="3" s="1"/>
  <c r="L87" i="3" s="1"/>
  <c r="H87" i="3" l="1"/>
  <c r="J88" i="3" s="1"/>
  <c r="G88" i="3" l="1"/>
  <c r="F88" i="3"/>
  <c r="K88" i="3" s="1"/>
  <c r="L88" i="3" s="1"/>
  <c r="H88" i="3" l="1"/>
  <c r="J89" i="3" s="1"/>
  <c r="G89" i="3" l="1"/>
  <c r="F89" i="3"/>
  <c r="K89" i="3" s="1"/>
  <c r="L89" i="3" s="1"/>
  <c r="H89" i="3" l="1"/>
  <c r="J90" i="3" s="1"/>
  <c r="G90" i="3" l="1"/>
  <c r="F90" i="3"/>
  <c r="K90" i="3" s="1"/>
  <c r="L90" i="3" s="1"/>
  <c r="H90" i="3" l="1"/>
  <c r="J91" i="3" s="1"/>
  <c r="G91" i="3" l="1"/>
  <c r="F91" i="3"/>
  <c r="K91" i="3" s="1"/>
  <c r="L91" i="3" s="1"/>
  <c r="H91" i="3" l="1"/>
  <c r="J92" i="3" s="1"/>
  <c r="G92" i="3" l="1"/>
  <c r="F92" i="3"/>
  <c r="K92" i="3" s="1"/>
  <c r="L92" i="3" s="1"/>
  <c r="H92" i="3" l="1"/>
  <c r="J93" i="3" s="1"/>
  <c r="G93" i="3" l="1"/>
  <c r="F93" i="3"/>
  <c r="K93" i="3" s="1"/>
  <c r="L93" i="3" s="1"/>
  <c r="H93" i="3" l="1"/>
  <c r="J94" i="3" s="1"/>
  <c r="G94" i="3" l="1"/>
  <c r="F94" i="3"/>
  <c r="K94" i="3" s="1"/>
  <c r="L94" i="3" s="1"/>
  <c r="H94" i="3" l="1"/>
  <c r="J95" i="3" s="1"/>
  <c r="G95" i="3" l="1"/>
  <c r="F95" i="3"/>
  <c r="K95" i="3" s="1"/>
  <c r="L95" i="3" s="1"/>
  <c r="H95" i="3" l="1"/>
  <c r="J96" i="3" s="1"/>
  <c r="G96" i="3" l="1"/>
  <c r="F96" i="3"/>
  <c r="K96" i="3" s="1"/>
  <c r="L96" i="3" s="1"/>
  <c r="H96" i="3" l="1"/>
  <c r="J97" i="3" s="1"/>
  <c r="G97" i="3" l="1"/>
  <c r="F97" i="3"/>
  <c r="K97" i="3" s="1"/>
  <c r="L97" i="3" s="1"/>
  <c r="H97" i="3" l="1"/>
  <c r="J98" i="3" s="1"/>
  <c r="G98" i="3" l="1"/>
  <c r="F98" i="3"/>
  <c r="K98" i="3" s="1"/>
  <c r="L98" i="3" s="1"/>
  <c r="H98" i="3" l="1"/>
  <c r="J99" i="3" s="1"/>
  <c r="G99" i="3" l="1"/>
  <c r="F99" i="3"/>
  <c r="K99" i="3" s="1"/>
  <c r="L99" i="3" s="1"/>
  <c r="H99" i="3" l="1"/>
  <c r="J100" i="3" s="1"/>
  <c r="G100" i="3" l="1"/>
  <c r="F100" i="3"/>
  <c r="K100" i="3" s="1"/>
  <c r="L100" i="3" s="1"/>
  <c r="H100" i="3" l="1"/>
  <c r="J101" i="3" s="1"/>
  <c r="G101" i="3" l="1"/>
  <c r="F101" i="3"/>
  <c r="K101" i="3" s="1"/>
  <c r="L101" i="3" s="1"/>
  <c r="H101" i="3" l="1"/>
  <c r="J102" i="3" s="1"/>
  <c r="G102" i="3" l="1"/>
  <c r="F102" i="3"/>
  <c r="K102" i="3" s="1"/>
  <c r="L102" i="3" s="1"/>
  <c r="H102" i="3" l="1"/>
  <c r="J103" i="3" s="1"/>
  <c r="G103" i="3" l="1"/>
  <c r="F103" i="3"/>
  <c r="K103" i="3" s="1"/>
  <c r="L103" i="3" s="1"/>
  <c r="H103" i="3" l="1"/>
  <c r="J104" i="3" s="1"/>
  <c r="G104" i="3" l="1"/>
  <c r="F104" i="3"/>
  <c r="K104" i="3" s="1"/>
  <c r="L104" i="3" s="1"/>
  <c r="H104" i="3" l="1"/>
  <c r="J105" i="3" s="1"/>
  <c r="G105" i="3" l="1"/>
  <c r="F105" i="3"/>
  <c r="K105" i="3" s="1"/>
  <c r="L105" i="3" s="1"/>
  <c r="H105" i="3" l="1"/>
  <c r="J106" i="3" s="1"/>
  <c r="G106" i="3" l="1"/>
  <c r="F106" i="3"/>
  <c r="K106" i="3" s="1"/>
  <c r="L106" i="3" s="1"/>
  <c r="H106" i="3" l="1"/>
  <c r="J107" i="3" s="1"/>
  <c r="G107" i="3" l="1"/>
  <c r="F107" i="3"/>
  <c r="K107" i="3" s="1"/>
  <c r="L107" i="3" s="1"/>
  <c r="H107" i="3" l="1"/>
  <c r="J108" i="3" s="1"/>
  <c r="G108" i="3" l="1"/>
  <c r="F108" i="3"/>
  <c r="K108" i="3" s="1"/>
  <c r="L108" i="3" s="1"/>
  <c r="H108" i="3" l="1"/>
  <c r="J109" i="3" s="1"/>
  <c r="G109" i="3" l="1"/>
  <c r="F109" i="3"/>
  <c r="K109" i="3" s="1"/>
  <c r="L109" i="3" s="1"/>
  <c r="H109" i="3" l="1"/>
  <c r="J110" i="3" s="1"/>
  <c r="G110" i="3" l="1"/>
  <c r="F110" i="3"/>
  <c r="K110" i="3" s="1"/>
  <c r="L110" i="3" s="1"/>
  <c r="H110" i="3" l="1"/>
  <c r="J111" i="3" s="1"/>
  <c r="G111" i="3" l="1"/>
  <c r="F111" i="3"/>
  <c r="K111" i="3" s="1"/>
  <c r="L111" i="3" s="1"/>
  <c r="H111" i="3" l="1"/>
  <c r="J112" i="3" s="1"/>
  <c r="G112" i="3" l="1"/>
  <c r="F112" i="3"/>
  <c r="K112" i="3" s="1"/>
  <c r="L112" i="3" s="1"/>
  <c r="H112" i="3" l="1"/>
  <c r="J113" i="3" s="1"/>
  <c r="G113" i="3" l="1"/>
  <c r="F113" i="3"/>
  <c r="K113" i="3" s="1"/>
  <c r="L113" i="3" s="1"/>
  <c r="H113" i="3" l="1"/>
  <c r="J114" i="3" s="1"/>
  <c r="G114" i="3" l="1"/>
  <c r="F114" i="3"/>
  <c r="K114" i="3" s="1"/>
  <c r="L114" i="3" s="1"/>
  <c r="H114" i="3" l="1"/>
  <c r="J115" i="3" s="1"/>
  <c r="G115" i="3" l="1"/>
  <c r="F115" i="3"/>
  <c r="K115" i="3" s="1"/>
  <c r="L115" i="3" s="1"/>
  <c r="H115" i="3" l="1"/>
  <c r="J116" i="3" s="1"/>
  <c r="G116" i="3" l="1"/>
  <c r="F116" i="3"/>
  <c r="K116" i="3" s="1"/>
  <c r="L116" i="3" s="1"/>
  <c r="H116" i="3" l="1"/>
  <c r="J117" i="3" s="1"/>
  <c r="G117" i="3" l="1"/>
  <c r="F117" i="3"/>
  <c r="K117" i="3" s="1"/>
  <c r="L117" i="3" s="1"/>
  <c r="H117" i="3" l="1"/>
  <c r="J118" i="3" s="1"/>
  <c r="G118" i="3" l="1"/>
  <c r="F118" i="3"/>
  <c r="K118" i="3" s="1"/>
  <c r="L118" i="3" s="1"/>
  <c r="H118" i="3" l="1"/>
  <c r="J119" i="3" s="1"/>
  <c r="G119" i="3" l="1"/>
  <c r="F119" i="3"/>
  <c r="K119" i="3" s="1"/>
  <c r="L119" i="3" s="1"/>
  <c r="H119" i="3" l="1"/>
  <c r="J120" i="3" s="1"/>
  <c r="G120" i="3" l="1"/>
  <c r="F120" i="3"/>
  <c r="K120" i="3" s="1"/>
  <c r="L120" i="3" s="1"/>
  <c r="H120" i="3" l="1"/>
  <c r="J121" i="3" s="1"/>
  <c r="G121" i="3" l="1"/>
  <c r="F121" i="3"/>
  <c r="K121" i="3" s="1"/>
  <c r="L121" i="3" s="1"/>
  <c r="H121" i="3" l="1"/>
  <c r="J122" i="3" s="1"/>
  <c r="G122" i="3" l="1"/>
  <c r="F122" i="3"/>
  <c r="K122" i="3" s="1"/>
  <c r="L122" i="3" s="1"/>
  <c r="H122" i="3" l="1"/>
  <c r="J123" i="3" s="1"/>
  <c r="G123" i="3" l="1"/>
  <c r="F123" i="3"/>
  <c r="K123" i="3" s="1"/>
  <c r="L123" i="3" s="1"/>
  <c r="H123" i="3" l="1"/>
  <c r="J124" i="3" s="1"/>
  <c r="G124" i="3" l="1"/>
  <c r="F124" i="3"/>
  <c r="K124" i="3" s="1"/>
  <c r="L124" i="3" s="1"/>
  <c r="H124" i="3" l="1"/>
  <c r="J125" i="3" s="1"/>
  <c r="G125" i="3" l="1"/>
  <c r="F125" i="3"/>
  <c r="K125" i="3" s="1"/>
  <c r="L125" i="3" s="1"/>
  <c r="H125" i="3" l="1"/>
  <c r="J126" i="3" s="1"/>
  <c r="G126" i="3" l="1"/>
  <c r="F126" i="3"/>
  <c r="K126" i="3" s="1"/>
  <c r="L126" i="3" s="1"/>
  <c r="H126" i="3" l="1"/>
  <c r="J127" i="3" s="1"/>
  <c r="G127" i="3" l="1"/>
  <c r="F127" i="3"/>
  <c r="K127" i="3" s="1"/>
  <c r="L127" i="3" s="1"/>
  <c r="H127" i="3" l="1"/>
  <c r="J128" i="3" s="1"/>
  <c r="G128" i="3" l="1"/>
  <c r="F128" i="3"/>
  <c r="K128" i="3" s="1"/>
  <c r="L128" i="3" s="1"/>
  <c r="H128" i="3" l="1"/>
  <c r="J129" i="3" s="1"/>
  <c r="G129" i="3" l="1"/>
  <c r="F129" i="3"/>
  <c r="K129" i="3" s="1"/>
  <c r="L129" i="3" s="1"/>
  <c r="H129" i="3" l="1"/>
  <c r="J130" i="3" s="1"/>
  <c r="G130" i="3" l="1"/>
  <c r="F130" i="3"/>
  <c r="K130" i="3" s="1"/>
  <c r="L130" i="3" s="1"/>
  <c r="H130" i="3" l="1"/>
  <c r="J131" i="3" s="1"/>
  <c r="G131" i="3" l="1"/>
  <c r="F131" i="3"/>
  <c r="K131" i="3" s="1"/>
  <c r="L131" i="3" s="1"/>
  <c r="H131" i="3" l="1"/>
  <c r="J132" i="3" s="1"/>
  <c r="G132" i="3" l="1"/>
  <c r="F132" i="3"/>
  <c r="K132" i="3" s="1"/>
  <c r="L132" i="3" s="1"/>
  <c r="H132" i="3" l="1"/>
  <c r="J133" i="3" s="1"/>
  <c r="G133" i="3" l="1"/>
  <c r="F133" i="3"/>
  <c r="K133" i="3" s="1"/>
  <c r="L133" i="3" s="1"/>
  <c r="H133" i="3" l="1"/>
  <c r="J134" i="3" s="1"/>
  <c r="G134" i="3" l="1"/>
  <c r="F134" i="3"/>
  <c r="K134" i="3" s="1"/>
  <c r="L134" i="3" s="1"/>
  <c r="H134" i="3" l="1"/>
  <c r="J135" i="3" s="1"/>
  <c r="G135" i="3" l="1"/>
  <c r="F135" i="3"/>
  <c r="K135" i="3" s="1"/>
  <c r="L135" i="3" s="1"/>
  <c r="H135" i="3" l="1"/>
  <c r="J136" i="3" s="1"/>
  <c r="G136" i="3" l="1"/>
  <c r="F136" i="3"/>
  <c r="K136" i="3" s="1"/>
  <c r="L136" i="3" s="1"/>
  <c r="H136" i="3" l="1"/>
  <c r="J137" i="3" s="1"/>
  <c r="G137" i="3" l="1"/>
  <c r="F137" i="3"/>
  <c r="K137" i="3" s="1"/>
  <c r="L137" i="3" s="1"/>
  <c r="H137" i="3" l="1"/>
  <c r="J138" i="3" s="1"/>
  <c r="G138" i="3" l="1"/>
  <c r="F138" i="3"/>
  <c r="K138" i="3" s="1"/>
  <c r="L138" i="3" s="1"/>
  <c r="H138" i="3" l="1"/>
  <c r="J139" i="3" s="1"/>
  <c r="G139" i="3" l="1"/>
  <c r="F139" i="3"/>
  <c r="K139" i="3" s="1"/>
  <c r="L139" i="3" s="1"/>
  <c r="H139" i="3" l="1"/>
  <c r="J140" i="3" s="1"/>
  <c r="G140" i="3" l="1"/>
  <c r="F140" i="3"/>
  <c r="K140" i="3" s="1"/>
  <c r="L140" i="3" s="1"/>
  <c r="H140" i="3" l="1"/>
  <c r="J141" i="3" s="1"/>
  <c r="G141" i="3" l="1"/>
  <c r="F141" i="3"/>
  <c r="K141" i="3" s="1"/>
  <c r="L141" i="3" s="1"/>
  <c r="H141" i="3" l="1"/>
  <c r="J142" i="3" s="1"/>
  <c r="G142" i="3" l="1"/>
  <c r="F142" i="3"/>
  <c r="K142" i="3" s="1"/>
  <c r="L142" i="3" s="1"/>
  <c r="H142" i="3" l="1"/>
  <c r="J143" i="3" s="1"/>
  <c r="G143" i="3" l="1"/>
  <c r="F143" i="3"/>
  <c r="K143" i="3" s="1"/>
  <c r="L143" i="3" s="1"/>
  <c r="H143" i="3" l="1"/>
  <c r="J144" i="3" s="1"/>
  <c r="G144" i="3" l="1"/>
  <c r="F144" i="3"/>
  <c r="K144" i="3" s="1"/>
  <c r="L144" i="3" s="1"/>
  <c r="H144" i="3" l="1"/>
  <c r="J145" i="3" s="1"/>
  <c r="G145" i="3" l="1"/>
  <c r="F145" i="3"/>
  <c r="K145" i="3" s="1"/>
  <c r="L145" i="3" s="1"/>
  <c r="H145" i="3" l="1"/>
  <c r="J146" i="3" s="1"/>
  <c r="G146" i="3" l="1"/>
  <c r="F146" i="3"/>
  <c r="K146" i="3" s="1"/>
  <c r="L146" i="3" s="1"/>
  <c r="H146" i="3" l="1"/>
  <c r="J147" i="3" s="1"/>
  <c r="G147" i="3" l="1"/>
  <c r="F147" i="3"/>
  <c r="K147" i="3" s="1"/>
  <c r="L147" i="3" s="1"/>
  <c r="H147" i="3" l="1"/>
  <c r="J148" i="3" s="1"/>
  <c r="G148" i="3" l="1"/>
  <c r="F148" i="3"/>
  <c r="K148" i="3" s="1"/>
  <c r="L148" i="3" s="1"/>
  <c r="H148" i="3" l="1"/>
  <c r="J149" i="3" s="1"/>
  <c r="G149" i="3" l="1"/>
  <c r="F149" i="3"/>
  <c r="K149" i="3" s="1"/>
  <c r="L149" i="3" s="1"/>
  <c r="H149" i="3" l="1"/>
  <c r="J150" i="3" s="1"/>
  <c r="G150" i="3" l="1"/>
  <c r="F150" i="3"/>
  <c r="K150" i="3" s="1"/>
  <c r="L150" i="3" s="1"/>
  <c r="H150" i="3" l="1"/>
  <c r="J151" i="3" s="1"/>
  <c r="G151" i="3" l="1"/>
  <c r="F151" i="3"/>
  <c r="K151" i="3" s="1"/>
  <c r="L151" i="3" s="1"/>
  <c r="H151" i="3" l="1"/>
  <c r="J152" i="3" s="1"/>
  <c r="G152" i="3" l="1"/>
  <c r="F152" i="3"/>
  <c r="K152" i="3" s="1"/>
  <c r="L152" i="3" s="1"/>
  <c r="H152" i="3" l="1"/>
  <c r="J153" i="3" s="1"/>
  <c r="G153" i="3" l="1"/>
  <c r="F153" i="3"/>
  <c r="K153" i="3" s="1"/>
  <c r="L153" i="3" s="1"/>
  <c r="H153" i="3" l="1"/>
  <c r="J154" i="3" s="1"/>
  <c r="G154" i="3" l="1"/>
  <c r="F154" i="3"/>
  <c r="K154" i="3" s="1"/>
  <c r="L154" i="3" s="1"/>
  <c r="H154" i="3" l="1"/>
  <c r="J155" i="3" s="1"/>
  <c r="G155" i="3" l="1"/>
  <c r="F155" i="3"/>
  <c r="K155" i="3" s="1"/>
  <c r="L155" i="3" s="1"/>
  <c r="H155" i="3" l="1"/>
  <c r="J156" i="3" s="1"/>
  <c r="G156" i="3" l="1"/>
  <c r="F156" i="3"/>
  <c r="K156" i="3" s="1"/>
  <c r="L156" i="3" s="1"/>
  <c r="H156" i="3" l="1"/>
  <c r="J157" i="3" s="1"/>
  <c r="G157" i="3" l="1"/>
  <c r="F157" i="3"/>
  <c r="K157" i="3" s="1"/>
  <c r="L157" i="3" s="1"/>
  <c r="H157" i="3" l="1"/>
  <c r="J158" i="3" s="1"/>
  <c r="G158" i="3" l="1"/>
  <c r="F158" i="3"/>
  <c r="K158" i="3" s="1"/>
  <c r="L158" i="3" s="1"/>
  <c r="H158" i="3" l="1"/>
  <c r="J159" i="3" s="1"/>
  <c r="G159" i="3" l="1"/>
  <c r="F159" i="3"/>
  <c r="K159" i="3" s="1"/>
  <c r="L159" i="3" s="1"/>
  <c r="H159" i="3" l="1"/>
  <c r="J160" i="3" s="1"/>
  <c r="G160" i="3" l="1"/>
  <c r="F160" i="3"/>
  <c r="K160" i="3" s="1"/>
  <c r="L160" i="3" s="1"/>
  <c r="H160" i="3" l="1"/>
  <c r="J161" i="3" s="1"/>
  <c r="G161" i="3" l="1"/>
  <c r="F161" i="3"/>
  <c r="K161" i="3" s="1"/>
  <c r="L161" i="3" s="1"/>
  <c r="H161" i="3" l="1"/>
  <c r="J162" i="3" s="1"/>
  <c r="G162" i="3" l="1"/>
  <c r="F162" i="3"/>
  <c r="K162" i="3" s="1"/>
  <c r="L162" i="3" s="1"/>
  <c r="H162" i="3" l="1"/>
  <c r="J163" i="3" s="1"/>
  <c r="G163" i="3" l="1"/>
  <c r="F163" i="3"/>
  <c r="K163" i="3" s="1"/>
  <c r="L163" i="3" s="1"/>
  <c r="H163" i="3" l="1"/>
  <c r="J164" i="3" s="1"/>
  <c r="G164" i="3" l="1"/>
  <c r="F164" i="3"/>
  <c r="K164" i="3" s="1"/>
  <c r="L164" i="3" s="1"/>
  <c r="H164" i="3" l="1"/>
  <c r="J165" i="3" s="1"/>
  <c r="G165" i="3" l="1"/>
  <c r="F165" i="3"/>
  <c r="K165" i="3" s="1"/>
  <c r="L165" i="3" s="1"/>
  <c r="H165" i="3" l="1"/>
  <c r="J166" i="3" s="1"/>
  <c r="G166" i="3" l="1"/>
  <c r="F166" i="3"/>
  <c r="K166" i="3" s="1"/>
  <c r="L166" i="3" s="1"/>
  <c r="H166" i="3" l="1"/>
  <c r="J167" i="3" s="1"/>
  <c r="G167" i="3" l="1"/>
  <c r="F167" i="3"/>
  <c r="K167" i="3" s="1"/>
  <c r="L167" i="3" s="1"/>
  <c r="H167" i="3" l="1"/>
  <c r="J168" i="3" s="1"/>
  <c r="G168" i="3" l="1"/>
  <c r="F168" i="3"/>
  <c r="K168" i="3" s="1"/>
  <c r="L168" i="3" s="1"/>
  <c r="H168" i="3" l="1"/>
  <c r="J169" i="3" s="1"/>
  <c r="G169" i="3" l="1"/>
  <c r="F169" i="3"/>
  <c r="K169" i="3" s="1"/>
  <c r="L169" i="3" s="1"/>
  <c r="H169" i="3" l="1"/>
  <c r="J170" i="3" s="1"/>
  <c r="G170" i="3" l="1"/>
  <c r="F170" i="3"/>
  <c r="K170" i="3" s="1"/>
  <c r="L170" i="3" s="1"/>
  <c r="H170" i="3" l="1"/>
  <c r="J171" i="3" s="1"/>
  <c r="G171" i="3" l="1"/>
  <c r="F171" i="3"/>
  <c r="K171" i="3" s="1"/>
  <c r="L171" i="3" s="1"/>
  <c r="H171" i="3" l="1"/>
  <c r="J172" i="3" s="1"/>
  <c r="G172" i="3" l="1"/>
  <c r="F172" i="3"/>
  <c r="K172" i="3" s="1"/>
  <c r="L172" i="3" s="1"/>
  <c r="H172" i="3" l="1"/>
  <c r="J173" i="3" s="1"/>
  <c r="G173" i="3" l="1"/>
  <c r="F173" i="3"/>
  <c r="K173" i="3" s="1"/>
  <c r="L173" i="3" s="1"/>
  <c r="H173" i="3" l="1"/>
  <c r="J174" i="3" s="1"/>
  <c r="G174" i="3" l="1"/>
  <c r="F174" i="3"/>
  <c r="K174" i="3" s="1"/>
  <c r="L174" i="3" s="1"/>
  <c r="H174" i="3" l="1"/>
  <c r="J175" i="3" s="1"/>
  <c r="G175" i="3" l="1"/>
  <c r="F175" i="3"/>
  <c r="K175" i="3" s="1"/>
  <c r="L175" i="3" s="1"/>
  <c r="H175" i="3" l="1"/>
  <c r="J176" i="3" s="1"/>
  <c r="G176" i="3" l="1"/>
  <c r="F176" i="3"/>
  <c r="K176" i="3" s="1"/>
  <c r="L176" i="3" s="1"/>
  <c r="H176" i="3" l="1"/>
  <c r="J177" i="3" s="1"/>
  <c r="G177" i="3" l="1"/>
  <c r="F177" i="3"/>
  <c r="K177" i="3" s="1"/>
  <c r="L177" i="3" s="1"/>
  <c r="H177" i="3" l="1"/>
  <c r="J178" i="3" s="1"/>
  <c r="G178" i="3" l="1"/>
  <c r="F178" i="3"/>
  <c r="K178" i="3" s="1"/>
  <c r="L178" i="3" s="1"/>
  <c r="H178" i="3" l="1"/>
  <c r="J179" i="3" s="1"/>
  <c r="G179" i="3" l="1"/>
  <c r="F179" i="3"/>
  <c r="K179" i="3" s="1"/>
  <c r="L179" i="3" s="1"/>
  <c r="H179" i="3" l="1"/>
  <c r="J180" i="3" s="1"/>
  <c r="G180" i="3" l="1"/>
  <c r="F180" i="3"/>
  <c r="K180" i="3" s="1"/>
  <c r="L180" i="3" s="1"/>
  <c r="H180" i="3" l="1"/>
  <c r="J181" i="3" s="1"/>
  <c r="G181" i="3" l="1"/>
  <c r="F181" i="3"/>
  <c r="K181" i="3" s="1"/>
  <c r="L181" i="3" s="1"/>
  <c r="H181" i="3" l="1"/>
  <c r="J182" i="3" s="1"/>
  <c r="G182" i="3" l="1"/>
  <c r="F182" i="3"/>
  <c r="K182" i="3" s="1"/>
  <c r="L182" i="3" s="1"/>
  <c r="H182" i="3" l="1"/>
  <c r="J183" i="3" s="1"/>
  <c r="G183" i="3" l="1"/>
  <c r="F183" i="3"/>
  <c r="K183" i="3" s="1"/>
  <c r="L183" i="3" s="1"/>
  <c r="H183" i="3" l="1"/>
  <c r="J184" i="3" s="1"/>
  <c r="G184" i="3" l="1"/>
  <c r="F184" i="3"/>
  <c r="K184" i="3" s="1"/>
  <c r="L184" i="3" s="1"/>
  <c r="H184" i="3" l="1"/>
  <c r="J185" i="3" s="1"/>
  <c r="G185" i="3" l="1"/>
  <c r="F185" i="3"/>
  <c r="K185" i="3" s="1"/>
  <c r="L185" i="3" s="1"/>
  <c r="H185" i="3" l="1"/>
  <c r="J186" i="3" s="1"/>
  <c r="G186" i="3" l="1"/>
  <c r="F186" i="3"/>
  <c r="K186" i="3" s="1"/>
  <c r="L186" i="3" s="1"/>
  <c r="H186" i="3" l="1"/>
  <c r="J187" i="3" s="1"/>
  <c r="G187" i="3" l="1"/>
  <c r="F187" i="3"/>
  <c r="K187" i="3" s="1"/>
  <c r="L187" i="3" s="1"/>
  <c r="H187" i="3" l="1"/>
  <c r="J188" i="3" s="1"/>
  <c r="G188" i="3" l="1"/>
  <c r="F188" i="3"/>
  <c r="K188" i="3" s="1"/>
  <c r="L188" i="3" s="1"/>
  <c r="H188" i="3" l="1"/>
  <c r="J189" i="3" s="1"/>
  <c r="G189" i="3" l="1"/>
  <c r="F189" i="3"/>
  <c r="K189" i="3" s="1"/>
  <c r="L189" i="3" s="1"/>
  <c r="H189" i="3" l="1"/>
  <c r="J190" i="3" s="1"/>
  <c r="G190" i="3" l="1"/>
  <c r="F190" i="3"/>
  <c r="K190" i="3" s="1"/>
  <c r="L190" i="3" s="1"/>
  <c r="H190" i="3" l="1"/>
  <c r="J191" i="3" s="1"/>
  <c r="G191" i="3" l="1"/>
  <c r="F191" i="3"/>
  <c r="K191" i="3" s="1"/>
  <c r="L191" i="3" s="1"/>
  <c r="H191" i="3" l="1"/>
  <c r="J192" i="3" s="1"/>
  <c r="G192" i="3" l="1"/>
  <c r="F192" i="3"/>
  <c r="K192" i="3" s="1"/>
  <c r="L192" i="3" s="1"/>
  <c r="H192" i="3" l="1"/>
  <c r="J193" i="3" s="1"/>
  <c r="G193" i="3" l="1"/>
  <c r="F193" i="3"/>
  <c r="K193" i="3" s="1"/>
  <c r="L193" i="3" s="1"/>
  <c r="H193" i="3" l="1"/>
  <c r="J194" i="3" s="1"/>
  <c r="G194" i="3" l="1"/>
  <c r="F194" i="3"/>
  <c r="K194" i="3" s="1"/>
  <c r="L194" i="3" s="1"/>
  <c r="H194" i="3" l="1"/>
  <c r="J195" i="3" s="1"/>
  <c r="G195" i="3" l="1"/>
  <c r="F195" i="3"/>
  <c r="K195" i="3" s="1"/>
  <c r="L195" i="3" s="1"/>
  <c r="H195" i="3" l="1"/>
  <c r="J196" i="3" s="1"/>
  <c r="G196" i="3" l="1"/>
  <c r="F196" i="3"/>
  <c r="K196" i="3" s="1"/>
  <c r="L196" i="3" s="1"/>
  <c r="H196" i="3" l="1"/>
  <c r="J197" i="3" s="1"/>
  <c r="G197" i="3" l="1"/>
  <c r="F197" i="3"/>
  <c r="K197" i="3" s="1"/>
  <c r="L197" i="3" s="1"/>
  <c r="H197" i="3" l="1"/>
  <c r="J198" i="3" s="1"/>
  <c r="G198" i="3" l="1"/>
  <c r="F198" i="3"/>
  <c r="K198" i="3" s="1"/>
  <c r="L198" i="3" s="1"/>
  <c r="H198" i="3" l="1"/>
  <c r="J199" i="3" s="1"/>
  <c r="G199" i="3" l="1"/>
  <c r="F199" i="3"/>
  <c r="K199" i="3" s="1"/>
  <c r="L199" i="3" s="1"/>
  <c r="H199" i="3" l="1"/>
  <c r="J200" i="3" s="1"/>
  <c r="G200" i="3" l="1"/>
  <c r="F200" i="3"/>
  <c r="K200" i="3" s="1"/>
  <c r="L200" i="3" s="1"/>
  <c r="H200" i="3" l="1"/>
  <c r="J201" i="3" s="1"/>
  <c r="G201" i="3" l="1"/>
  <c r="F201" i="3"/>
  <c r="K201" i="3" s="1"/>
  <c r="L201" i="3" s="1"/>
  <c r="H201" i="3" l="1"/>
  <c r="J202" i="3" s="1"/>
  <c r="G202" i="3" l="1"/>
  <c r="F202" i="3"/>
  <c r="K202" i="3" s="1"/>
  <c r="L202" i="3" s="1"/>
  <c r="H202" i="3" l="1"/>
  <c r="J203" i="3" s="1"/>
  <c r="G203" i="3" l="1"/>
  <c r="F203" i="3"/>
  <c r="K203" i="3" s="1"/>
  <c r="L203" i="3" s="1"/>
  <c r="H203" i="3" l="1"/>
  <c r="J204" i="3" s="1"/>
  <c r="G204" i="3" l="1"/>
  <c r="F204" i="3"/>
  <c r="K204" i="3" s="1"/>
  <c r="L204" i="3" s="1"/>
  <c r="H204" i="3" l="1"/>
  <c r="J205" i="3" s="1"/>
  <c r="G205" i="3" l="1"/>
  <c r="F205" i="3"/>
  <c r="K205" i="3" s="1"/>
  <c r="L205" i="3" s="1"/>
  <c r="H205" i="3" l="1"/>
  <c r="J206" i="3" s="1"/>
  <c r="G206" i="3" l="1"/>
  <c r="F206" i="3"/>
  <c r="K206" i="3" s="1"/>
  <c r="L206" i="3" s="1"/>
  <c r="H206" i="3" l="1"/>
  <c r="J207" i="3" s="1"/>
  <c r="G207" i="3" l="1"/>
  <c r="F207" i="3"/>
  <c r="K207" i="3" s="1"/>
  <c r="L207" i="3" s="1"/>
  <c r="H207" i="3" l="1"/>
  <c r="J208" i="3" s="1"/>
  <c r="G208" i="3" l="1"/>
  <c r="F208" i="3"/>
  <c r="K208" i="3" s="1"/>
  <c r="L208" i="3" s="1"/>
  <c r="H208" i="3" l="1"/>
  <c r="J209" i="3" s="1"/>
  <c r="G209" i="3" l="1"/>
  <c r="F209" i="3"/>
  <c r="K209" i="3" s="1"/>
  <c r="L209" i="3" s="1"/>
  <c r="H209" i="3" l="1"/>
  <c r="J210" i="3" s="1"/>
  <c r="G210" i="3" l="1"/>
  <c r="F210" i="3"/>
  <c r="K210" i="3" s="1"/>
  <c r="L210" i="3" s="1"/>
  <c r="H210" i="3" l="1"/>
  <c r="J211" i="3" s="1"/>
  <c r="G211" i="3" l="1"/>
  <c r="F211" i="3"/>
  <c r="K211" i="3" s="1"/>
  <c r="L211" i="3" s="1"/>
  <c r="H211" i="3" l="1"/>
  <c r="J212" i="3" s="1"/>
  <c r="G212" i="3" l="1"/>
  <c r="F212" i="3"/>
  <c r="K212" i="3" s="1"/>
  <c r="L212" i="3" s="1"/>
  <c r="H212" i="3" l="1"/>
  <c r="J213" i="3" s="1"/>
  <c r="G213" i="3" l="1"/>
  <c r="F213" i="3"/>
  <c r="K213" i="3" s="1"/>
  <c r="L213" i="3" s="1"/>
  <c r="H213" i="3" l="1"/>
  <c r="J214" i="3" s="1"/>
  <c r="G214" i="3" l="1"/>
  <c r="F214" i="3"/>
  <c r="K214" i="3" s="1"/>
  <c r="L214" i="3" s="1"/>
  <c r="H214" i="3" l="1"/>
  <c r="J215" i="3" s="1"/>
  <c r="G215" i="3" l="1"/>
  <c r="F215" i="3"/>
  <c r="K215" i="3" s="1"/>
  <c r="L215" i="3" s="1"/>
  <c r="H215" i="3" l="1"/>
  <c r="J216" i="3" s="1"/>
  <c r="G216" i="3" l="1"/>
  <c r="F216" i="3"/>
  <c r="K216" i="3" s="1"/>
  <c r="L216" i="3" s="1"/>
  <c r="H216" i="3" l="1"/>
  <c r="J217" i="3" s="1"/>
  <c r="G217" i="3" l="1"/>
  <c r="F217" i="3"/>
  <c r="K217" i="3" s="1"/>
  <c r="L217" i="3" s="1"/>
  <c r="H217" i="3" l="1"/>
  <c r="J218" i="3" s="1"/>
  <c r="G218" i="3" l="1"/>
  <c r="F218" i="3"/>
  <c r="K218" i="3" s="1"/>
  <c r="L218" i="3" s="1"/>
  <c r="H218" i="3" l="1"/>
  <c r="J219" i="3" s="1"/>
  <c r="G219" i="3" l="1"/>
  <c r="F219" i="3"/>
  <c r="K219" i="3" s="1"/>
  <c r="L219" i="3" s="1"/>
  <c r="H219" i="3" l="1"/>
  <c r="J220" i="3" s="1"/>
  <c r="G220" i="3" l="1"/>
  <c r="F220" i="3"/>
  <c r="K220" i="3" s="1"/>
  <c r="L220" i="3" s="1"/>
  <c r="H220" i="3" l="1"/>
  <c r="J221" i="3" s="1"/>
  <c r="G221" i="3" l="1"/>
  <c r="F221" i="3"/>
  <c r="K221" i="3" s="1"/>
  <c r="L221" i="3" s="1"/>
  <c r="H221" i="3" l="1"/>
  <c r="J222" i="3" s="1"/>
  <c r="G222" i="3" l="1"/>
  <c r="F222" i="3"/>
  <c r="K222" i="3" s="1"/>
  <c r="L222" i="3" s="1"/>
  <c r="H222" i="3" l="1"/>
  <c r="J223" i="3" s="1"/>
  <c r="G223" i="3" l="1"/>
  <c r="F223" i="3"/>
  <c r="K223" i="3" s="1"/>
  <c r="L223" i="3" s="1"/>
  <c r="H223" i="3" l="1"/>
  <c r="J224" i="3" s="1"/>
  <c r="G224" i="3" l="1"/>
  <c r="F224" i="3"/>
  <c r="K224" i="3" s="1"/>
  <c r="L224" i="3" s="1"/>
  <c r="H224" i="3" l="1"/>
  <c r="J225" i="3" s="1"/>
  <c r="G225" i="3" l="1"/>
  <c r="F225" i="3"/>
  <c r="K225" i="3" s="1"/>
  <c r="L225" i="3" s="1"/>
  <c r="H225" i="3" l="1"/>
  <c r="J226" i="3" s="1"/>
  <c r="G226" i="3" l="1"/>
  <c r="F226" i="3"/>
  <c r="K226" i="3" s="1"/>
  <c r="L226" i="3" s="1"/>
  <c r="H226" i="3" l="1"/>
  <c r="J227" i="3" s="1"/>
  <c r="G227" i="3" l="1"/>
  <c r="F227" i="3"/>
  <c r="K227" i="3" s="1"/>
  <c r="L227" i="3" s="1"/>
  <c r="H227" i="3" l="1"/>
  <c r="J228" i="3" s="1"/>
  <c r="G228" i="3" l="1"/>
  <c r="F228" i="3"/>
  <c r="K228" i="3" s="1"/>
  <c r="L228" i="3" s="1"/>
  <c r="H228" i="3" l="1"/>
  <c r="J229" i="3" s="1"/>
  <c r="G229" i="3" l="1"/>
  <c r="F229" i="3"/>
  <c r="K229" i="3" s="1"/>
  <c r="L229" i="3" s="1"/>
  <c r="H229" i="3" l="1"/>
  <c r="J230" i="3" s="1"/>
  <c r="G230" i="3" l="1"/>
  <c r="F230" i="3"/>
  <c r="K230" i="3" s="1"/>
  <c r="L230" i="3" s="1"/>
  <c r="H230" i="3" l="1"/>
  <c r="J231" i="3" s="1"/>
  <c r="G231" i="3" l="1"/>
  <c r="F231" i="3"/>
  <c r="K231" i="3" s="1"/>
  <c r="L231" i="3" s="1"/>
  <c r="H231" i="3" l="1"/>
  <c r="J232" i="3" s="1"/>
  <c r="G232" i="3" l="1"/>
  <c r="F232" i="3"/>
  <c r="K232" i="3" s="1"/>
  <c r="L232" i="3" s="1"/>
  <c r="H232" i="3" l="1"/>
  <c r="J233" i="3" s="1"/>
  <c r="G233" i="3" l="1"/>
  <c r="F233" i="3"/>
  <c r="K233" i="3" s="1"/>
  <c r="L233" i="3" s="1"/>
  <c r="H233" i="3" l="1"/>
  <c r="J234" i="3" s="1"/>
  <c r="G234" i="3" l="1"/>
  <c r="F234" i="3"/>
  <c r="K234" i="3" s="1"/>
  <c r="L234" i="3" s="1"/>
  <c r="H234" i="3" l="1"/>
  <c r="J235" i="3" s="1"/>
  <c r="G235" i="3" l="1"/>
  <c r="F235" i="3"/>
  <c r="K235" i="3" s="1"/>
  <c r="L235" i="3" s="1"/>
  <c r="H235" i="3" l="1"/>
  <c r="J236" i="3" s="1"/>
  <c r="G236" i="3" l="1"/>
  <c r="F236" i="3"/>
  <c r="K236" i="3" s="1"/>
  <c r="L236" i="3" s="1"/>
  <c r="H236" i="3" l="1"/>
  <c r="J237" i="3" s="1"/>
  <c r="G237" i="3" l="1"/>
  <c r="F237" i="3"/>
  <c r="K237" i="3" s="1"/>
  <c r="L237" i="3" s="1"/>
  <c r="H237" i="3" l="1"/>
  <c r="J238" i="3" s="1"/>
  <c r="G238" i="3" l="1"/>
  <c r="F238" i="3"/>
  <c r="K238" i="3" s="1"/>
  <c r="L238" i="3" s="1"/>
  <c r="H238" i="3" l="1"/>
  <c r="J239" i="3" s="1"/>
  <c r="G239" i="3" l="1"/>
  <c r="F239" i="3"/>
  <c r="K239" i="3" s="1"/>
  <c r="L239" i="3" s="1"/>
  <c r="H239" i="3" l="1"/>
  <c r="J240" i="3" s="1"/>
  <c r="G240" i="3" l="1"/>
  <c r="F240" i="3"/>
  <c r="K240" i="3" s="1"/>
  <c r="L240" i="3" s="1"/>
  <c r="H240" i="3" l="1"/>
  <c r="J241" i="3" s="1"/>
  <c r="G241" i="3" l="1"/>
  <c r="F241" i="3"/>
  <c r="K241" i="3" s="1"/>
  <c r="L241" i="3" s="1"/>
  <c r="H241" i="3" l="1"/>
  <c r="J242" i="3" s="1"/>
  <c r="G242" i="3" l="1"/>
  <c r="F242" i="3"/>
  <c r="K242" i="3" s="1"/>
  <c r="L242" i="3" s="1"/>
  <c r="H242" i="3" l="1"/>
  <c r="J243" i="3" s="1"/>
  <c r="G243" i="3" l="1"/>
  <c r="F243" i="3"/>
  <c r="K243" i="3" s="1"/>
  <c r="L243" i="3" s="1"/>
  <c r="H243" i="3" l="1"/>
  <c r="J244" i="3" s="1"/>
  <c r="G244" i="3" l="1"/>
  <c r="F244" i="3"/>
  <c r="K244" i="3" s="1"/>
  <c r="L244" i="3" s="1"/>
  <c r="H244" i="3" l="1"/>
  <c r="J245" i="3" s="1"/>
  <c r="G245" i="3" l="1"/>
  <c r="F245" i="3"/>
  <c r="K245" i="3" s="1"/>
  <c r="L245" i="3" s="1"/>
  <c r="H245" i="3" l="1"/>
  <c r="J246" i="3" s="1"/>
  <c r="G246" i="3" l="1"/>
  <c r="F246" i="3"/>
  <c r="K246" i="3" s="1"/>
  <c r="L246" i="3" s="1"/>
  <c r="H246" i="3" l="1"/>
  <c r="J247" i="3" s="1"/>
  <c r="G247" i="3" l="1"/>
  <c r="F247" i="3"/>
  <c r="K247" i="3" s="1"/>
  <c r="L247" i="3" s="1"/>
  <c r="H247" i="3" l="1"/>
  <c r="J248" i="3" s="1"/>
  <c r="G248" i="3" l="1"/>
  <c r="F248" i="3"/>
  <c r="K248" i="3" s="1"/>
  <c r="L248" i="3" s="1"/>
  <c r="H248" i="3" l="1"/>
  <c r="J249" i="3" s="1"/>
  <c r="G249" i="3" l="1"/>
  <c r="F249" i="3"/>
  <c r="K249" i="3" s="1"/>
  <c r="L249" i="3" s="1"/>
  <c r="H249" i="3" l="1"/>
  <c r="J250" i="3" s="1"/>
  <c r="G250" i="3" l="1"/>
  <c r="F250" i="3"/>
  <c r="K250" i="3" s="1"/>
  <c r="L250" i="3" s="1"/>
  <c r="H250" i="3" l="1"/>
  <c r="J251" i="3" s="1"/>
  <c r="G251" i="3" l="1"/>
  <c r="F251" i="3"/>
  <c r="K251" i="3" s="1"/>
  <c r="L251" i="3" s="1"/>
  <c r="H251" i="3" l="1"/>
  <c r="J252" i="3" s="1"/>
  <c r="G252" i="3" l="1"/>
  <c r="F252" i="3"/>
  <c r="K252" i="3" s="1"/>
  <c r="L252" i="3" s="1"/>
  <c r="H252" i="3" l="1"/>
  <c r="J253" i="3" s="1"/>
  <c r="G253" i="3" l="1"/>
  <c r="F253" i="3"/>
  <c r="K253" i="3" s="1"/>
  <c r="L253" i="3" s="1"/>
  <c r="H253" i="3" l="1"/>
  <c r="J254" i="3" s="1"/>
  <c r="G254" i="3" l="1"/>
  <c r="F254" i="3"/>
  <c r="K254" i="3" s="1"/>
  <c r="L254" i="3" s="1"/>
  <c r="H254" i="3" l="1"/>
  <c r="J255" i="3" s="1"/>
  <c r="G255" i="3" l="1"/>
  <c r="F255" i="3"/>
  <c r="K255" i="3" s="1"/>
  <c r="L255" i="3" s="1"/>
  <c r="H255" i="3" l="1"/>
  <c r="J256" i="3" s="1"/>
  <c r="G256" i="3" l="1"/>
  <c r="F256" i="3"/>
  <c r="K256" i="3" s="1"/>
  <c r="L256" i="3" s="1"/>
  <c r="H256" i="3" l="1"/>
  <c r="J257" i="3" s="1"/>
  <c r="G257" i="3" l="1"/>
  <c r="F257" i="3"/>
  <c r="K257" i="3" s="1"/>
  <c r="L257" i="3" s="1"/>
  <c r="H257" i="3" l="1"/>
  <c r="J258" i="3" s="1"/>
  <c r="G258" i="3" l="1"/>
  <c r="F258" i="3"/>
  <c r="K258" i="3" s="1"/>
  <c r="L258" i="3" s="1"/>
  <c r="H258" i="3" l="1"/>
  <c r="J259" i="3" s="1"/>
  <c r="G259" i="3" l="1"/>
  <c r="F259" i="3"/>
  <c r="K259" i="3" s="1"/>
  <c r="L259" i="3" s="1"/>
  <c r="H259" i="3" l="1"/>
  <c r="J260" i="3" s="1"/>
  <c r="G260" i="3" l="1"/>
  <c r="F260" i="3"/>
  <c r="K260" i="3" s="1"/>
  <c r="L260" i="3" s="1"/>
  <c r="H260" i="3" l="1"/>
  <c r="J261" i="3" s="1"/>
  <c r="G261" i="3" l="1"/>
  <c r="F261" i="3"/>
  <c r="K261" i="3" s="1"/>
  <c r="L261" i="3" s="1"/>
  <c r="H261" i="3" l="1"/>
  <c r="J262" i="3" s="1"/>
  <c r="G262" i="3" l="1"/>
  <c r="F262" i="3"/>
  <c r="K262" i="3" s="1"/>
  <c r="L262" i="3" s="1"/>
  <c r="H262" i="3" l="1"/>
  <c r="J263" i="3" s="1"/>
  <c r="G263" i="3" l="1"/>
  <c r="F263" i="3"/>
  <c r="K263" i="3" s="1"/>
  <c r="L263" i="3" s="1"/>
  <c r="H263" i="3" l="1"/>
  <c r="J264" i="3" s="1"/>
  <c r="G264" i="3" l="1"/>
  <c r="F264" i="3"/>
  <c r="K264" i="3" s="1"/>
  <c r="L264" i="3" s="1"/>
  <c r="H264" i="3" l="1"/>
  <c r="J265" i="3" s="1"/>
  <c r="G265" i="3" l="1"/>
  <c r="F265" i="3"/>
  <c r="K265" i="3" s="1"/>
  <c r="L265" i="3" s="1"/>
  <c r="H265" i="3" l="1"/>
  <c r="J266" i="3" s="1"/>
  <c r="G266" i="3" l="1"/>
  <c r="F266" i="3"/>
  <c r="K266" i="3" s="1"/>
  <c r="L266" i="3" s="1"/>
  <c r="H266" i="3" l="1"/>
  <c r="J267" i="3" s="1"/>
  <c r="G267" i="3" l="1"/>
  <c r="F267" i="3"/>
  <c r="K267" i="3" s="1"/>
  <c r="L267" i="3" s="1"/>
  <c r="H267" i="3" l="1"/>
  <c r="J268" i="3" s="1"/>
  <c r="G268" i="3" l="1"/>
  <c r="F268" i="3"/>
  <c r="K268" i="3" s="1"/>
  <c r="L268" i="3" s="1"/>
  <c r="H268" i="3" l="1"/>
  <c r="J269" i="3" s="1"/>
  <c r="G269" i="3" l="1"/>
  <c r="F269" i="3"/>
  <c r="K269" i="3" s="1"/>
  <c r="L269" i="3" s="1"/>
  <c r="H269" i="3" l="1"/>
  <c r="J270" i="3" s="1"/>
  <c r="G270" i="3" l="1"/>
  <c r="F270" i="3"/>
  <c r="K270" i="3" s="1"/>
  <c r="L270" i="3" s="1"/>
  <c r="H270" i="3" l="1"/>
  <c r="J271" i="3" s="1"/>
  <c r="G271" i="3" l="1"/>
  <c r="F271" i="3"/>
  <c r="K271" i="3" s="1"/>
  <c r="L271" i="3" s="1"/>
  <c r="H271" i="3" l="1"/>
  <c r="J272" i="3" s="1"/>
  <c r="G272" i="3" l="1"/>
  <c r="F272" i="3"/>
  <c r="K272" i="3" s="1"/>
  <c r="L272" i="3" s="1"/>
  <c r="H272" i="3" l="1"/>
  <c r="J273" i="3" s="1"/>
  <c r="G273" i="3" l="1"/>
  <c r="F273" i="3"/>
  <c r="K273" i="3" s="1"/>
  <c r="L273" i="3" s="1"/>
  <c r="H273" i="3" l="1"/>
  <c r="J274" i="3" s="1"/>
  <c r="G274" i="3" l="1"/>
  <c r="F274" i="3"/>
  <c r="K274" i="3" s="1"/>
  <c r="L274" i="3" s="1"/>
  <c r="H274" i="3" l="1"/>
  <c r="J275" i="3" s="1"/>
  <c r="G275" i="3" l="1"/>
  <c r="F275" i="3"/>
  <c r="K275" i="3" s="1"/>
  <c r="L275" i="3" s="1"/>
  <c r="H275" i="3" l="1"/>
  <c r="J276" i="3" s="1"/>
  <c r="G276" i="3" l="1"/>
  <c r="F276" i="3"/>
  <c r="K276" i="3" s="1"/>
  <c r="L276" i="3" s="1"/>
  <c r="H276" i="3" l="1"/>
  <c r="J277" i="3" s="1"/>
  <c r="G277" i="3" l="1"/>
  <c r="F277" i="3"/>
  <c r="K277" i="3" s="1"/>
  <c r="L277" i="3" s="1"/>
  <c r="H277" i="3" l="1"/>
  <c r="J278" i="3" s="1"/>
  <c r="G278" i="3" l="1"/>
  <c r="F278" i="3"/>
  <c r="K278" i="3" s="1"/>
  <c r="L278" i="3" s="1"/>
  <c r="H278" i="3" l="1"/>
  <c r="J279" i="3" s="1"/>
  <c r="G279" i="3" l="1"/>
  <c r="F279" i="3"/>
  <c r="K279" i="3" s="1"/>
  <c r="L279" i="3" s="1"/>
  <c r="H279" i="3" l="1"/>
  <c r="J280" i="3" s="1"/>
  <c r="G280" i="3" l="1"/>
  <c r="F280" i="3"/>
  <c r="K280" i="3" s="1"/>
  <c r="L280" i="3" s="1"/>
  <c r="H280" i="3" l="1"/>
  <c r="J281" i="3" s="1"/>
  <c r="G281" i="3" l="1"/>
  <c r="F281" i="3"/>
  <c r="K281" i="3" s="1"/>
  <c r="L281" i="3" s="1"/>
  <c r="H281" i="3" l="1"/>
  <c r="J282" i="3" s="1"/>
  <c r="G282" i="3" l="1"/>
  <c r="F282" i="3"/>
  <c r="K282" i="3" s="1"/>
  <c r="L282" i="3" s="1"/>
  <c r="H282" i="3" l="1"/>
  <c r="J283" i="3" s="1"/>
  <c r="G283" i="3" l="1"/>
  <c r="F283" i="3"/>
  <c r="K283" i="3" s="1"/>
  <c r="L283" i="3" s="1"/>
  <c r="H283" i="3" l="1"/>
  <c r="J284" i="3" s="1"/>
  <c r="G284" i="3" l="1"/>
  <c r="F284" i="3"/>
  <c r="K284" i="3" s="1"/>
  <c r="L284" i="3" s="1"/>
  <c r="H284" i="3" l="1"/>
  <c r="J285" i="3" s="1"/>
  <c r="G285" i="3" l="1"/>
  <c r="F285" i="3"/>
  <c r="K285" i="3" s="1"/>
  <c r="L285" i="3" s="1"/>
  <c r="H285" i="3" l="1"/>
  <c r="J286" i="3" s="1"/>
  <c r="G286" i="3" l="1"/>
  <c r="F286" i="3"/>
  <c r="K286" i="3" s="1"/>
  <c r="L286" i="3" s="1"/>
  <c r="H286" i="3" l="1"/>
  <c r="J287" i="3" s="1"/>
  <c r="G287" i="3" l="1"/>
  <c r="F287" i="3"/>
  <c r="K287" i="3" s="1"/>
  <c r="L287" i="3" s="1"/>
  <c r="H287" i="3" l="1"/>
  <c r="J288" i="3" s="1"/>
  <c r="G288" i="3" l="1"/>
  <c r="F288" i="3"/>
  <c r="K288" i="3" s="1"/>
  <c r="L288" i="3" s="1"/>
  <c r="H288" i="3" l="1"/>
  <c r="J289" i="3" s="1"/>
  <c r="G289" i="3" l="1"/>
  <c r="F289" i="3"/>
  <c r="K289" i="3" s="1"/>
  <c r="L289" i="3" s="1"/>
  <c r="H289" i="3" l="1"/>
  <c r="J290" i="3" s="1"/>
  <c r="G290" i="3" l="1"/>
  <c r="F290" i="3"/>
  <c r="K290" i="3" s="1"/>
  <c r="L290" i="3" s="1"/>
  <c r="H290" i="3" l="1"/>
  <c r="J291" i="3" s="1"/>
  <c r="G291" i="3" l="1"/>
  <c r="F291" i="3"/>
  <c r="K291" i="3" s="1"/>
  <c r="L291" i="3" s="1"/>
  <c r="H291" i="3" l="1"/>
  <c r="J292" i="3" s="1"/>
  <c r="G292" i="3" l="1"/>
  <c r="F292" i="3"/>
  <c r="K292" i="3" s="1"/>
  <c r="L292" i="3" s="1"/>
  <c r="H292" i="3" l="1"/>
  <c r="J293" i="3" s="1"/>
  <c r="G293" i="3" l="1"/>
  <c r="F293" i="3"/>
  <c r="K293" i="3" s="1"/>
  <c r="L293" i="3" s="1"/>
  <c r="H293" i="3" l="1"/>
  <c r="J294" i="3" s="1"/>
  <c r="G294" i="3" l="1"/>
  <c r="F294" i="3"/>
  <c r="K294" i="3" s="1"/>
  <c r="L294" i="3" s="1"/>
  <c r="H294" i="3" l="1"/>
  <c r="J295" i="3" s="1"/>
  <c r="G295" i="3" l="1"/>
  <c r="F295" i="3"/>
  <c r="K295" i="3" s="1"/>
  <c r="L295" i="3" s="1"/>
  <c r="H295" i="3" l="1"/>
  <c r="J296" i="3" s="1"/>
  <c r="G296" i="3" l="1"/>
  <c r="F296" i="3"/>
  <c r="K296" i="3" s="1"/>
  <c r="L296" i="3" s="1"/>
  <c r="H296" i="3" l="1"/>
  <c r="J297" i="3" s="1"/>
  <c r="G297" i="3" l="1"/>
  <c r="F297" i="3"/>
  <c r="K297" i="3" s="1"/>
  <c r="L297" i="3" s="1"/>
  <c r="H297" i="3" l="1"/>
  <c r="J298" i="3" s="1"/>
  <c r="G298" i="3" l="1"/>
  <c r="F298" i="3"/>
  <c r="K298" i="3" s="1"/>
  <c r="L298" i="3" s="1"/>
  <c r="H298" i="3" l="1"/>
  <c r="J299" i="3" s="1"/>
  <c r="G299" i="3" l="1"/>
  <c r="F299" i="3"/>
  <c r="K299" i="3" s="1"/>
  <c r="L299" i="3" s="1"/>
  <c r="H299" i="3" l="1"/>
  <c r="J300" i="3" s="1"/>
  <c r="G300" i="3" l="1"/>
  <c r="F300" i="3"/>
  <c r="K300" i="3" s="1"/>
  <c r="L300" i="3" s="1"/>
  <c r="H300" i="3" l="1"/>
  <c r="J301" i="3" s="1"/>
  <c r="G301" i="3" l="1"/>
  <c r="F301" i="3"/>
  <c r="K301" i="3" s="1"/>
  <c r="L301" i="3" s="1"/>
  <c r="H301" i="3" l="1"/>
  <c r="J302" i="3" s="1"/>
  <c r="G302" i="3" l="1"/>
  <c r="F302" i="3"/>
  <c r="K302" i="3" s="1"/>
  <c r="L302" i="3" s="1"/>
  <c r="H302" i="3" l="1"/>
  <c r="J303" i="3" s="1"/>
  <c r="G303" i="3" l="1"/>
  <c r="F303" i="3"/>
  <c r="K303" i="3" s="1"/>
  <c r="L303" i="3" s="1"/>
  <c r="H303" i="3" l="1"/>
  <c r="J304" i="3" s="1"/>
  <c r="G304" i="3" l="1"/>
  <c r="F304" i="3"/>
  <c r="K304" i="3" s="1"/>
  <c r="L304" i="3" s="1"/>
  <c r="H304" i="3" l="1"/>
  <c r="J305" i="3" s="1"/>
  <c r="G305" i="3" l="1"/>
  <c r="F305" i="3"/>
  <c r="K305" i="3" s="1"/>
  <c r="L305" i="3" s="1"/>
  <c r="H305" i="3" l="1"/>
  <c r="J306" i="3" s="1"/>
  <c r="G306" i="3" l="1"/>
  <c r="F306" i="3"/>
  <c r="K306" i="3" s="1"/>
  <c r="L306" i="3" s="1"/>
  <c r="H306" i="3" l="1"/>
  <c r="J307" i="3" s="1"/>
  <c r="G307" i="3" l="1"/>
  <c r="F307" i="3"/>
  <c r="K307" i="3" s="1"/>
  <c r="L307" i="3" s="1"/>
  <c r="H307" i="3" l="1"/>
  <c r="J308" i="3" s="1"/>
  <c r="G308" i="3" l="1"/>
  <c r="F308" i="3"/>
  <c r="K308" i="3" s="1"/>
  <c r="L308" i="3" s="1"/>
  <c r="H308" i="3" l="1"/>
  <c r="J309" i="3" s="1"/>
  <c r="G309" i="3" l="1"/>
  <c r="F309" i="3"/>
  <c r="K309" i="3" s="1"/>
  <c r="L309" i="3" s="1"/>
  <c r="H309" i="3" l="1"/>
  <c r="J310" i="3" s="1"/>
  <c r="G310" i="3" l="1"/>
  <c r="F310" i="3"/>
  <c r="K310" i="3" s="1"/>
  <c r="L310" i="3" s="1"/>
  <c r="H310" i="3" l="1"/>
  <c r="J311" i="3" s="1"/>
  <c r="G311" i="3" l="1"/>
  <c r="F311" i="3"/>
  <c r="K311" i="3" s="1"/>
  <c r="L311" i="3" s="1"/>
  <c r="H311" i="3" l="1"/>
  <c r="J312" i="3" s="1"/>
  <c r="G312" i="3" l="1"/>
  <c r="F312" i="3"/>
  <c r="K312" i="3" s="1"/>
  <c r="L312" i="3" s="1"/>
  <c r="H312" i="3" l="1"/>
  <c r="J313" i="3" s="1"/>
  <c r="G313" i="3" l="1"/>
  <c r="F313" i="3"/>
  <c r="K313" i="3" s="1"/>
  <c r="L313" i="3" s="1"/>
  <c r="H313" i="3" l="1"/>
  <c r="J314" i="3" s="1"/>
  <c r="G314" i="3" l="1"/>
  <c r="F314" i="3"/>
  <c r="K314" i="3" s="1"/>
  <c r="L314" i="3" s="1"/>
  <c r="H314" i="3" l="1"/>
  <c r="J315" i="3" s="1"/>
  <c r="G315" i="3" l="1"/>
  <c r="F315" i="3"/>
  <c r="K315" i="3" s="1"/>
  <c r="L315" i="3" s="1"/>
  <c r="H315" i="3" l="1"/>
  <c r="J316" i="3" s="1"/>
  <c r="G316" i="3" l="1"/>
  <c r="F316" i="3"/>
  <c r="K316" i="3" s="1"/>
  <c r="L316" i="3" s="1"/>
  <c r="H316" i="3" l="1"/>
  <c r="J317" i="3" s="1"/>
  <c r="G317" i="3" l="1"/>
  <c r="F317" i="3"/>
  <c r="K317" i="3" s="1"/>
  <c r="L317" i="3" s="1"/>
  <c r="H317" i="3" l="1"/>
  <c r="J318" i="3" s="1"/>
  <c r="G318" i="3" l="1"/>
  <c r="F318" i="3"/>
  <c r="K318" i="3" s="1"/>
  <c r="L318" i="3" s="1"/>
  <c r="H318" i="3" l="1"/>
  <c r="J319" i="3" s="1"/>
  <c r="G319" i="3" l="1"/>
  <c r="F319" i="3"/>
  <c r="K319" i="3" s="1"/>
  <c r="L319" i="3" s="1"/>
  <c r="H319" i="3" l="1"/>
  <c r="J320" i="3" s="1"/>
  <c r="G320" i="3" l="1"/>
  <c r="F320" i="3"/>
  <c r="K320" i="3" s="1"/>
  <c r="L320" i="3" s="1"/>
  <c r="H320" i="3" l="1"/>
  <c r="J321" i="3" s="1"/>
  <c r="G321" i="3" l="1"/>
  <c r="F321" i="3"/>
  <c r="K321" i="3" s="1"/>
  <c r="L321" i="3" s="1"/>
  <c r="H321" i="3" l="1"/>
  <c r="J322" i="3" s="1"/>
  <c r="G322" i="3" l="1"/>
  <c r="F322" i="3"/>
  <c r="K322" i="3" s="1"/>
  <c r="L322" i="3" s="1"/>
  <c r="H322" i="3" l="1"/>
  <c r="J323" i="3" s="1"/>
  <c r="G323" i="3" l="1"/>
  <c r="F323" i="3"/>
  <c r="K323" i="3" s="1"/>
  <c r="L323" i="3" s="1"/>
  <c r="H323" i="3" l="1"/>
  <c r="J324" i="3" s="1"/>
  <c r="G324" i="3" l="1"/>
  <c r="F324" i="3"/>
  <c r="K324" i="3" s="1"/>
  <c r="L324" i="3" s="1"/>
  <c r="H324" i="3" l="1"/>
  <c r="J325" i="3" s="1"/>
  <c r="G325" i="3" l="1"/>
  <c r="F325" i="3"/>
  <c r="K325" i="3" s="1"/>
  <c r="L325" i="3" s="1"/>
  <c r="H325" i="3" l="1"/>
  <c r="J326" i="3" s="1"/>
  <c r="G326" i="3" l="1"/>
  <c r="F326" i="3"/>
  <c r="K326" i="3" s="1"/>
  <c r="L326" i="3" s="1"/>
  <c r="H326" i="3" l="1"/>
  <c r="J327" i="3" s="1"/>
  <c r="G327" i="3" l="1"/>
  <c r="F327" i="3"/>
  <c r="K327" i="3" s="1"/>
  <c r="L327" i="3" s="1"/>
  <c r="H327" i="3" l="1"/>
  <c r="J328" i="3" s="1"/>
  <c r="G328" i="3" l="1"/>
  <c r="F328" i="3"/>
  <c r="K328" i="3" s="1"/>
  <c r="L328" i="3" s="1"/>
  <c r="H328" i="3" l="1"/>
  <c r="J329" i="3" s="1"/>
  <c r="G329" i="3" l="1"/>
  <c r="F329" i="3"/>
  <c r="K329" i="3" s="1"/>
  <c r="L329" i="3" s="1"/>
  <c r="H329" i="3" l="1"/>
  <c r="J330" i="3" s="1"/>
  <c r="G330" i="3" l="1"/>
  <c r="F330" i="3"/>
  <c r="K330" i="3" s="1"/>
  <c r="L330" i="3" s="1"/>
  <c r="H330" i="3" l="1"/>
  <c r="J331" i="3" s="1"/>
  <c r="G331" i="3" l="1"/>
  <c r="F331" i="3"/>
  <c r="K331" i="3" s="1"/>
  <c r="L331" i="3" s="1"/>
  <c r="H331" i="3" l="1"/>
  <c r="J332" i="3" s="1"/>
  <c r="G332" i="3" l="1"/>
  <c r="F332" i="3"/>
  <c r="K332" i="3" s="1"/>
  <c r="L332" i="3" s="1"/>
  <c r="H332" i="3" l="1"/>
  <c r="J333" i="3" s="1"/>
  <c r="G333" i="3" l="1"/>
  <c r="F333" i="3"/>
  <c r="K333" i="3" s="1"/>
  <c r="L333" i="3" s="1"/>
  <c r="H333" i="3" l="1"/>
  <c r="J334" i="3" s="1"/>
  <c r="G334" i="3" l="1"/>
  <c r="F334" i="3"/>
  <c r="K334" i="3" s="1"/>
  <c r="L334" i="3" s="1"/>
  <c r="H334" i="3" l="1"/>
  <c r="J335" i="3" s="1"/>
  <c r="G335" i="3" l="1"/>
  <c r="F335" i="3"/>
  <c r="K335" i="3" s="1"/>
  <c r="L335" i="3" s="1"/>
  <c r="H335" i="3" l="1"/>
  <c r="J336" i="3" s="1"/>
  <c r="G336" i="3" l="1"/>
  <c r="F336" i="3"/>
  <c r="K336" i="3" s="1"/>
  <c r="L336" i="3" s="1"/>
  <c r="H336" i="3" l="1"/>
  <c r="J337" i="3" s="1"/>
  <c r="G337" i="3" l="1"/>
  <c r="F337" i="3"/>
  <c r="K337" i="3" s="1"/>
  <c r="L337" i="3" s="1"/>
  <c r="H337" i="3" l="1"/>
  <c r="J338" i="3" s="1"/>
  <c r="G338" i="3" l="1"/>
  <c r="F338" i="3"/>
  <c r="K338" i="3" s="1"/>
  <c r="L338" i="3" s="1"/>
  <c r="H338" i="3" l="1"/>
  <c r="J339" i="3" s="1"/>
  <c r="G339" i="3" l="1"/>
  <c r="F339" i="3"/>
  <c r="K339" i="3" s="1"/>
  <c r="L339" i="3" s="1"/>
  <c r="H339" i="3" l="1"/>
  <c r="J340" i="3" s="1"/>
  <c r="G340" i="3" l="1"/>
  <c r="F340" i="3"/>
  <c r="K340" i="3" s="1"/>
  <c r="L340" i="3" s="1"/>
  <c r="H340" i="3" l="1"/>
  <c r="J341" i="3" s="1"/>
  <c r="G341" i="3" l="1"/>
  <c r="F341" i="3"/>
  <c r="K341" i="3" s="1"/>
  <c r="L341" i="3" s="1"/>
  <c r="H341" i="3" l="1"/>
  <c r="J342" i="3" s="1"/>
  <c r="G342" i="3" l="1"/>
  <c r="F342" i="3"/>
  <c r="K342" i="3" s="1"/>
  <c r="L342" i="3" s="1"/>
  <c r="H342" i="3" l="1"/>
  <c r="J343" i="3" s="1"/>
  <c r="G343" i="3" l="1"/>
  <c r="F343" i="3"/>
  <c r="K343" i="3" s="1"/>
  <c r="L343" i="3" s="1"/>
  <c r="H343" i="3" l="1"/>
  <c r="J344" i="3" s="1"/>
  <c r="G344" i="3" l="1"/>
  <c r="F344" i="3"/>
  <c r="K344" i="3" s="1"/>
  <c r="L344" i="3" s="1"/>
  <c r="H344" i="3" l="1"/>
  <c r="J345" i="3" s="1"/>
  <c r="G345" i="3" l="1"/>
  <c r="F345" i="3"/>
  <c r="K345" i="3" s="1"/>
  <c r="L345" i="3" s="1"/>
  <c r="H345" i="3" l="1"/>
  <c r="J346" i="3" s="1"/>
  <c r="G346" i="3" l="1"/>
  <c r="F346" i="3"/>
  <c r="K346" i="3" s="1"/>
  <c r="L346" i="3" s="1"/>
  <c r="H346" i="3" l="1"/>
  <c r="J347" i="3" s="1"/>
  <c r="G347" i="3" l="1"/>
  <c r="F347" i="3"/>
  <c r="K347" i="3" s="1"/>
  <c r="L347" i="3" s="1"/>
  <c r="H347" i="3" l="1"/>
  <c r="J348" i="3" s="1"/>
  <c r="G348" i="3" l="1"/>
  <c r="F348" i="3"/>
  <c r="K348" i="3" s="1"/>
  <c r="L348" i="3" s="1"/>
  <c r="H348" i="3" l="1"/>
  <c r="J349" i="3" s="1"/>
  <c r="G349" i="3" l="1"/>
  <c r="F349" i="3"/>
  <c r="K349" i="3" s="1"/>
  <c r="L349" i="3" s="1"/>
  <c r="H349" i="3" l="1"/>
  <c r="J350" i="3" s="1"/>
  <c r="G350" i="3" l="1"/>
  <c r="F350" i="3"/>
  <c r="K350" i="3" s="1"/>
  <c r="L350" i="3" s="1"/>
  <c r="H350" i="3" l="1"/>
  <c r="J351" i="3" s="1"/>
  <c r="G351" i="3" l="1"/>
  <c r="F351" i="3"/>
  <c r="K351" i="3" s="1"/>
  <c r="L351" i="3" s="1"/>
  <c r="H351" i="3" l="1"/>
  <c r="J352" i="3" s="1"/>
  <c r="G352" i="3" l="1"/>
  <c r="F352" i="3"/>
  <c r="K352" i="3" s="1"/>
  <c r="L352" i="3" s="1"/>
  <c r="H352" i="3" l="1"/>
  <c r="J353" i="3" s="1"/>
  <c r="G353" i="3" l="1"/>
  <c r="F353" i="3"/>
  <c r="K353" i="3" s="1"/>
  <c r="L353" i="3" s="1"/>
  <c r="H353" i="3" l="1"/>
  <c r="J354" i="3" s="1"/>
  <c r="G354" i="3" l="1"/>
  <c r="F354" i="3"/>
  <c r="K354" i="3" s="1"/>
  <c r="L354" i="3" s="1"/>
  <c r="H354" i="3" l="1"/>
  <c r="J355" i="3" s="1"/>
  <c r="G355" i="3" l="1"/>
  <c r="F355" i="3"/>
  <c r="K355" i="3" s="1"/>
  <c r="L355" i="3" s="1"/>
  <c r="H355" i="3" l="1"/>
  <c r="J356" i="3" s="1"/>
  <c r="G356" i="3" l="1"/>
  <c r="F356" i="3"/>
  <c r="K356" i="3" s="1"/>
  <c r="L356" i="3" s="1"/>
  <c r="H356" i="3" l="1"/>
  <c r="J357" i="3" s="1"/>
  <c r="G357" i="3" l="1"/>
  <c r="F357" i="3"/>
  <c r="K357" i="3" s="1"/>
  <c r="L357" i="3" s="1"/>
  <c r="H357" i="3" l="1"/>
  <c r="J358" i="3" s="1"/>
  <c r="G358" i="3" l="1"/>
  <c r="F358" i="3"/>
  <c r="K358" i="3" s="1"/>
  <c r="L358" i="3" s="1"/>
  <c r="H358" i="3" l="1"/>
  <c r="J359" i="3" s="1"/>
  <c r="G359" i="3" l="1"/>
  <c r="F359" i="3"/>
  <c r="K359" i="3" s="1"/>
  <c r="L359" i="3" s="1"/>
  <c r="H359" i="3" l="1"/>
  <c r="J360" i="3" s="1"/>
  <c r="G360" i="3" l="1"/>
  <c r="F360" i="3"/>
  <c r="K360" i="3" s="1"/>
  <c r="L360" i="3" s="1"/>
  <c r="H360" i="3" l="1"/>
  <c r="J361" i="3" s="1"/>
  <c r="G361" i="3" l="1"/>
  <c r="F361" i="3"/>
  <c r="K361" i="3" s="1"/>
  <c r="L361" i="3" s="1"/>
  <c r="H361" i="3" l="1"/>
  <c r="J362" i="3" s="1"/>
  <c r="G362" i="3" l="1"/>
  <c r="F362" i="3"/>
  <c r="K362" i="3" s="1"/>
  <c r="L362" i="3" s="1"/>
  <c r="H362" i="3" l="1"/>
  <c r="J363" i="3" s="1"/>
  <c r="G363" i="3" l="1"/>
  <c r="F363" i="3"/>
  <c r="K363" i="3" s="1"/>
  <c r="L363" i="3" s="1"/>
  <c r="H363" i="3" l="1"/>
  <c r="J364" i="3" s="1"/>
  <c r="G364" i="3" l="1"/>
  <c r="F364" i="3"/>
  <c r="K364" i="3" s="1"/>
  <c r="L364" i="3" s="1"/>
  <c r="H364" i="3" l="1"/>
  <c r="J365" i="3" s="1"/>
  <c r="G365" i="3" l="1"/>
  <c r="F365" i="3"/>
  <c r="K365" i="3" s="1"/>
  <c r="L365" i="3" s="1"/>
  <c r="H365" i="3" l="1"/>
  <c r="J366" i="3" s="1"/>
  <c r="G366" i="3" l="1"/>
  <c r="F366" i="3"/>
  <c r="K366" i="3" s="1"/>
  <c r="L366" i="3" s="1"/>
  <c r="H366" i="3" l="1"/>
  <c r="J367" i="3" s="1"/>
  <c r="G367" i="3" l="1"/>
  <c r="F367" i="3"/>
  <c r="K367" i="3" s="1"/>
  <c r="L367" i="3" s="1"/>
  <c r="H367" i="3" l="1"/>
</calcChain>
</file>

<file path=xl/sharedStrings.xml><?xml version="1.0" encoding="utf-8"?>
<sst xmlns="http://schemas.openxmlformats.org/spreadsheetml/2006/main" count="34" uniqueCount="33">
  <si>
    <t>Mortgage Calculator</t>
  </si>
  <si>
    <t>Loan Amount $</t>
  </si>
  <si>
    <t>Annual Interest Rate</t>
  </si>
  <si>
    <t>Payment Schedule</t>
  </si>
  <si>
    <t>Life Loan</t>
  </si>
  <si>
    <t>Payments per Year</t>
  </si>
  <si>
    <t>Date</t>
  </si>
  <si>
    <t>Extra Payment</t>
  </si>
  <si>
    <t>Total Monthly Payment</t>
  </si>
  <si>
    <t>W. Escrow</t>
  </si>
  <si>
    <t>W PMI too</t>
  </si>
  <si>
    <t>Total Payments</t>
  </si>
  <si>
    <t>Sum of Payments</t>
  </si>
  <si>
    <t>Interest Cost</t>
  </si>
  <si>
    <t>Pay Amt.</t>
  </si>
  <si>
    <t>Interest</t>
  </si>
  <si>
    <t>Principle</t>
  </si>
  <si>
    <t>Loan</t>
  </si>
  <si>
    <t>Escrow</t>
  </si>
  <si>
    <t>Property Taxes</t>
  </si>
  <si>
    <t>Insurance</t>
  </si>
  <si>
    <t>Loan Payment per Period</t>
  </si>
  <si>
    <t>TOTAL MONTHLY PAYMENT W ESCROW AND PMI</t>
  </si>
  <si>
    <t>Notes</t>
  </si>
  <si>
    <t>Asking Price</t>
  </si>
  <si>
    <t>Money Down</t>
  </si>
  <si>
    <t>This is an estimate</t>
  </si>
  <si>
    <t>Only necessary if you don't put 20% down</t>
  </si>
  <si>
    <t>Change this interest</t>
  </si>
  <si>
    <t>This will calculate based on asking - money down</t>
  </si>
  <si>
    <t>Hall Collins Real Estate Group
Mortgage Calculator</t>
  </si>
  <si>
    <t>*This is solely for estimation purposes only. True costs can only be obtained from contacting a lender directly.</t>
  </si>
  <si>
    <t>PMI 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</si>
</sst>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0.0%"/>
    <numFmt numFmtId="167" formatCode="0.000%"/>
  </numFmts>
  <fonts count="3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C0504D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538135"/>
      <name val="Times New Roman"/>
      <family val="1"/>
    </font>
    <font>
      <sz val="16"/>
      <color rgb="FF538135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sz val="16"/>
      <color rgb="FF2D5193"/>
      <name val="Times New Roman"/>
      <family val="1"/>
    </font>
    <font>
      <sz val="16"/>
      <color rgb="FF2D5193"/>
      <name val="Times New Roman"/>
      <family val="1"/>
    </font>
    <font>
      <b/>
      <sz val="14"/>
      <color rgb="FF538135"/>
      <name val="Times New Roman"/>
      <family val="1"/>
    </font>
    <font>
      <sz val="14"/>
      <color rgb="FF538135"/>
      <name val="Times New Roman"/>
      <family val="1"/>
    </font>
    <font>
      <b/>
      <sz val="16"/>
      <color rgb="FFED7D31"/>
      <name val="Times New Roman"/>
      <family val="1"/>
    </font>
    <font>
      <sz val="20"/>
      <color theme="0"/>
      <name val="Avenir Book"/>
      <family val="2"/>
    </font>
    <font>
      <sz val="24"/>
      <color theme="0"/>
      <name val="Avenir Book"/>
      <family val="2"/>
    </font>
    <font>
      <sz val="24"/>
      <color theme="0"/>
      <name val="Baskerville"/>
      <family val="1"/>
    </font>
    <font>
      <b/>
      <sz val="16"/>
      <color theme="1"/>
      <name val="Avenir Book"/>
      <family val="2"/>
    </font>
    <font>
      <b/>
      <sz val="16"/>
      <name val="Avenir Book"/>
      <family val="2"/>
    </font>
    <font>
      <sz val="16"/>
      <name val="Avenir Book"/>
      <family val="2"/>
    </font>
    <font>
      <sz val="16"/>
      <color theme="1"/>
      <name val="Avenir Book"/>
      <family val="2"/>
    </font>
    <font>
      <sz val="14"/>
      <color theme="1"/>
      <name val="Avenir Book"/>
      <family val="2"/>
    </font>
    <font>
      <b/>
      <sz val="14"/>
      <color rgb="FFBE1456"/>
      <name val="Avenir Book"/>
      <family val="2"/>
    </font>
    <font>
      <b/>
      <i/>
      <sz val="14"/>
      <color rgb="FFBE1456"/>
      <name val="Avenir Book"/>
      <family val="2"/>
    </font>
    <font>
      <sz val="16"/>
      <color rgb="FF333333"/>
      <name val="Avenir Book"/>
      <family val="2"/>
    </font>
  </fonts>
  <fills count="1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1456"/>
        <bgColor rgb="FFDBE5F1"/>
      </patternFill>
    </fill>
    <fill>
      <patternFill patternType="solid">
        <fgColor rgb="FF173248"/>
        <bgColor indexed="64"/>
      </patternFill>
    </fill>
    <fill>
      <patternFill patternType="solid">
        <fgColor rgb="FFCEDAE7"/>
        <bgColor rgb="FFDBE5F1"/>
      </patternFill>
    </fill>
    <fill>
      <patternFill patternType="solid">
        <fgColor rgb="FFCEDAE7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8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" fontId="0" fillId="0" borderId="0" xfId="0" applyNumberFormat="1"/>
    <xf numFmtId="44" fontId="4" fillId="0" borderId="0" xfId="0" applyNumberFormat="1" applyFont="1"/>
    <xf numFmtId="164" fontId="0" fillId="0" borderId="0" xfId="0" applyNumberFormat="1"/>
    <xf numFmtId="0" fontId="1" fillId="0" borderId="0" xfId="0" applyFont="1"/>
    <xf numFmtId="4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164" fontId="2" fillId="0" borderId="0" xfId="0" applyNumberFormat="1" applyFont="1"/>
    <xf numFmtId="44" fontId="2" fillId="0" borderId="0" xfId="0" applyNumberFormat="1" applyFont="1"/>
    <xf numFmtId="44" fontId="5" fillId="0" borderId="0" xfId="0" applyNumberFormat="1" applyFont="1"/>
    <xf numFmtId="0" fontId="0" fillId="0" borderId="0" xfId="0" applyAlignment="1">
      <alignment vertical="top" wrapText="1"/>
    </xf>
    <xf numFmtId="44" fontId="6" fillId="0" borderId="0" xfId="0" applyNumberFormat="1" applyFont="1"/>
    <xf numFmtId="0" fontId="7" fillId="0" borderId="0" xfId="0" applyFont="1"/>
    <xf numFmtId="0" fontId="8" fillId="0" borderId="1" xfId="0" applyFont="1" applyBorder="1"/>
    <xf numFmtId="164" fontId="2" fillId="0" borderId="2" xfId="0" applyNumberFormat="1" applyFont="1" applyBorder="1"/>
    <xf numFmtId="8" fontId="0" fillId="0" borderId="3" xfId="0" applyNumberFormat="1" applyBorder="1"/>
    <xf numFmtId="8" fontId="0" fillId="0" borderId="5" xfId="0" applyNumberFormat="1" applyBorder="1"/>
    <xf numFmtId="44" fontId="9" fillId="0" borderId="4" xfId="0" applyNumberFormat="1" applyFont="1" applyBorder="1"/>
    <xf numFmtId="0" fontId="8" fillId="0" borderId="4" xfId="0" applyFont="1" applyBorder="1"/>
    <xf numFmtId="0" fontId="0" fillId="0" borderId="5" xfId="0" applyBorder="1"/>
    <xf numFmtId="44" fontId="10" fillId="5" borderId="6" xfId="0" applyNumberFormat="1" applyFont="1" applyFill="1" applyBorder="1"/>
    <xf numFmtId="44" fontId="2" fillId="0" borderId="7" xfId="0" applyNumberFormat="1" applyFont="1" applyBorder="1"/>
    <xf numFmtId="8" fontId="0" fillId="0" borderId="8" xfId="0" applyNumberFormat="1" applyBorder="1"/>
    <xf numFmtId="44" fontId="10" fillId="8" borderId="4" xfId="0" applyNumberFormat="1" applyFont="1" applyFill="1" applyBorder="1"/>
    <xf numFmtId="8" fontId="12" fillId="0" borderId="5" xfId="0" applyNumberFormat="1" applyFont="1" applyBorder="1" applyAlignment="1">
      <alignment vertical="top"/>
    </xf>
    <xf numFmtId="0" fontId="9" fillId="0" borderId="4" xfId="0" applyFont="1" applyBorder="1" applyAlignment="1">
      <alignment vertical="top"/>
    </xf>
    <xf numFmtId="8" fontId="12" fillId="0" borderId="0" xfId="0" applyNumberFormat="1" applyFont="1" applyAlignment="1">
      <alignment vertical="top"/>
    </xf>
    <xf numFmtId="8" fontId="13" fillId="0" borderId="5" xfId="0" applyNumberFormat="1" applyFont="1" applyBorder="1" applyAlignment="1">
      <alignment vertical="top"/>
    </xf>
    <xf numFmtId="0" fontId="8" fillId="0" borderId="4" xfId="0" applyFont="1" applyBorder="1" applyAlignment="1">
      <alignment vertical="top"/>
    </xf>
    <xf numFmtId="164" fontId="14" fillId="0" borderId="0" xfId="0" applyNumberFormat="1" applyFont="1" applyAlignment="1">
      <alignment vertical="top"/>
    </xf>
    <xf numFmtId="164" fontId="12" fillId="4" borderId="0" xfId="0" applyNumberFormat="1" applyFont="1" applyFill="1" applyAlignment="1">
      <alignment vertical="top"/>
    </xf>
    <xf numFmtId="8" fontId="9" fillId="0" borderId="5" xfId="0" applyNumberFormat="1" applyFont="1" applyBorder="1" applyAlignment="1">
      <alignment vertical="top"/>
    </xf>
    <xf numFmtId="164" fontId="12" fillId="2" borderId="0" xfId="0" applyNumberFormat="1" applyFont="1" applyFill="1" applyAlignment="1">
      <alignment vertical="top"/>
    </xf>
    <xf numFmtId="0" fontId="9" fillId="0" borderId="6" xfId="0" applyFont="1" applyBorder="1" applyAlignment="1">
      <alignment vertical="top" wrapText="1"/>
    </xf>
    <xf numFmtId="164" fontId="12" fillId="5" borderId="7" xfId="0" applyNumberFormat="1" applyFont="1" applyFill="1" applyBorder="1" applyAlignment="1">
      <alignment vertical="top"/>
    </xf>
    <xf numFmtId="8" fontId="12" fillId="0" borderId="8" xfId="0" applyNumberFormat="1" applyFont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2" fillId="0" borderId="0" xfId="0" applyFont="1" applyBorder="1"/>
    <xf numFmtId="44" fontId="12" fillId="0" borderId="0" xfId="1" applyFont="1" applyBorder="1"/>
    <xf numFmtId="166" fontId="12" fillId="0" borderId="0" xfId="2" applyNumberFormat="1" applyFont="1" applyBorder="1"/>
    <xf numFmtId="8" fontId="12" fillId="0" borderId="0" xfId="1" applyNumberFormat="1" applyFont="1" applyBorder="1"/>
    <xf numFmtId="10" fontId="12" fillId="0" borderId="0" xfId="2" applyNumberFormat="1" applyFont="1" applyBorder="1"/>
    <xf numFmtId="44" fontId="1" fillId="0" borderId="0" xfId="0" applyNumberFormat="1" applyFont="1" applyBorder="1"/>
    <xf numFmtId="166" fontId="12" fillId="0" borderId="0" xfId="0" applyNumberFormat="1" applyFont="1" applyBorder="1"/>
    <xf numFmtId="9" fontId="12" fillId="0" borderId="0" xfId="2" applyFont="1" applyBorder="1"/>
    <xf numFmtId="0" fontId="21" fillId="0" borderId="0" xfId="0" applyFont="1" applyBorder="1" applyAlignment="1">
      <alignment horizontal="justify" vertical="center" wrapText="1"/>
    </xf>
    <xf numFmtId="44" fontId="22" fillId="0" borderId="0" xfId="0" applyNumberFormat="1" applyFont="1" applyBorder="1" applyAlignment="1">
      <alignment horizontal="justify" vertical="center" wrapText="1"/>
    </xf>
    <xf numFmtId="6" fontId="22" fillId="0" borderId="0" xfId="0" applyNumberFormat="1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4" fontId="18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0" fontId="20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0" fontId="16" fillId="0" borderId="0" xfId="0" applyNumberFormat="1" applyFont="1" applyBorder="1" applyAlignment="1">
      <alignment horizontal="center" vertical="center" wrapText="1"/>
    </xf>
    <xf numFmtId="167" fontId="16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justify" vertical="center" wrapText="1"/>
    </xf>
    <xf numFmtId="0" fontId="0" fillId="0" borderId="0" xfId="0" applyFill="1"/>
    <xf numFmtId="44" fontId="11" fillId="0" borderId="0" xfId="1" applyFont="1" applyFill="1" applyBorder="1" applyAlignment="1">
      <alignment vertical="top"/>
    </xf>
    <xf numFmtId="9" fontId="0" fillId="0" borderId="0" xfId="0" applyNumberFormat="1" applyFill="1"/>
    <xf numFmtId="44" fontId="11" fillId="0" borderId="0" xfId="0" applyNumberFormat="1" applyFont="1" applyFill="1" applyAlignment="1">
      <alignment vertical="top"/>
    </xf>
    <xf numFmtId="44" fontId="12" fillId="0" borderId="0" xfId="0" applyNumberFormat="1" applyFont="1" applyFill="1" applyAlignment="1">
      <alignment vertical="top"/>
    </xf>
    <xf numFmtId="10" fontId="12" fillId="0" borderId="0" xfId="2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8" fontId="12" fillId="0" borderId="0" xfId="0" applyNumberFormat="1" applyFont="1" applyFill="1" applyAlignment="1">
      <alignment vertical="top"/>
    </xf>
    <xf numFmtId="0" fontId="25" fillId="10" borderId="0" xfId="0" applyFont="1" applyFill="1" applyAlignment="1">
      <alignment horizontal="center" vertical="center" wrapText="1"/>
    </xf>
    <xf numFmtId="0" fontId="26" fillId="10" borderId="0" xfId="0" applyFont="1" applyFill="1" applyAlignment="1">
      <alignment horizontal="center" vertical="center"/>
    </xf>
    <xf numFmtId="0" fontId="27" fillId="11" borderId="1" xfId="0" applyFont="1" applyFill="1" applyBorder="1" applyAlignment="1">
      <alignment horizontal="center" vertical="top"/>
    </xf>
    <xf numFmtId="0" fontId="28" fillId="12" borderId="2" xfId="0" applyFont="1" applyFill="1" applyBorder="1" applyAlignment="1">
      <alignment vertical="top"/>
    </xf>
    <xf numFmtId="0" fontId="27" fillId="11" borderId="3" xfId="0" applyFont="1" applyFill="1" applyBorder="1" applyAlignment="1">
      <alignment horizontal="center" vertical="top"/>
    </xf>
    <xf numFmtId="0" fontId="24" fillId="9" borderId="0" xfId="0" applyFont="1" applyFill="1" applyAlignment="1">
      <alignment horizontal="center"/>
    </xf>
    <xf numFmtId="0" fontId="30" fillId="0" borderId="5" xfId="0" applyFont="1" applyBorder="1" applyAlignment="1">
      <alignment horizontal="center" vertical="top"/>
    </xf>
    <xf numFmtId="44" fontId="29" fillId="7" borderId="0" xfId="0" applyNumberFormat="1" applyFont="1" applyFill="1" applyAlignment="1">
      <alignment vertical="top"/>
    </xf>
    <xf numFmtId="44" fontId="30" fillId="6" borderId="0" xfId="0" applyNumberFormat="1" applyFont="1" applyFill="1" applyAlignment="1">
      <alignment vertical="top"/>
    </xf>
    <xf numFmtId="0" fontId="30" fillId="0" borderId="5" xfId="0" applyFont="1" applyBorder="1" applyAlignment="1">
      <alignment vertical="top" wrapText="1"/>
    </xf>
    <xf numFmtId="0" fontId="30" fillId="0" borderId="5" xfId="0" applyFont="1" applyBorder="1" applyAlignment="1">
      <alignment vertical="top"/>
    </xf>
    <xf numFmtId="0" fontId="30" fillId="3" borderId="0" xfId="0" applyFont="1" applyFill="1" applyAlignment="1">
      <alignment vertical="top"/>
    </xf>
    <xf numFmtId="8" fontId="30" fillId="3" borderId="0" xfId="0" applyNumberFormat="1" applyFont="1" applyFill="1" applyAlignment="1">
      <alignment vertical="top"/>
    </xf>
    <xf numFmtId="8" fontId="30" fillId="0" borderId="5" xfId="0" applyNumberFormat="1" applyFont="1" applyBorder="1" applyAlignment="1">
      <alignment vertical="top"/>
    </xf>
    <xf numFmtId="8" fontId="27" fillId="0" borderId="5" xfId="0" applyNumberFormat="1" applyFont="1" applyBorder="1" applyAlignment="1">
      <alignment vertical="top"/>
    </xf>
    <xf numFmtId="0" fontId="31" fillId="0" borderId="0" xfId="0" applyFont="1" applyAlignment="1">
      <alignment horizontal="center"/>
    </xf>
    <xf numFmtId="0" fontId="32" fillId="0" borderId="0" xfId="0" applyFont="1"/>
    <xf numFmtId="44" fontId="32" fillId="0" borderId="0" xfId="0" applyNumberFormat="1" applyFont="1"/>
    <xf numFmtId="44" fontId="33" fillId="0" borderId="0" xfId="0" applyNumberFormat="1" applyFont="1"/>
    <xf numFmtId="164" fontId="32" fillId="0" borderId="0" xfId="0" applyNumberFormat="1" applyFont="1"/>
    <xf numFmtId="0" fontId="32" fillId="13" borderId="0" xfId="0" applyFont="1" applyFill="1"/>
    <xf numFmtId="0" fontId="30" fillId="0" borderId="4" xfId="0" applyFont="1" applyBorder="1" applyAlignment="1">
      <alignment horizontal="left" vertical="top"/>
    </xf>
    <xf numFmtId="0" fontId="30" fillId="0" borderId="4" xfId="0" applyFont="1" applyBorder="1" applyAlignment="1">
      <alignment vertical="top"/>
    </xf>
    <xf numFmtId="0" fontId="34" fillId="0" borderId="4" xfId="0" applyFont="1" applyBorder="1" applyAlignment="1">
      <alignment vertical="top"/>
    </xf>
    <xf numFmtId="165" fontId="30" fillId="0" borderId="4" xfId="0" applyNumberFormat="1" applyFont="1" applyBorder="1" applyAlignment="1">
      <alignment vertical="top"/>
    </xf>
    <xf numFmtId="44" fontId="29" fillId="4" borderId="9" xfId="1" applyFont="1" applyFill="1" applyBorder="1" applyAlignment="1">
      <alignment vertical="top"/>
    </xf>
    <xf numFmtId="9" fontId="30" fillId="4" borderId="9" xfId="0" applyNumberFormat="1" applyFont="1" applyFill="1" applyBorder="1" applyAlignment="1">
      <alignment horizontal="center" vertical="top" wrapText="1"/>
    </xf>
    <xf numFmtId="10" fontId="30" fillId="4" borderId="9" xfId="2" applyNumberFormat="1" applyFont="1" applyFill="1" applyBorder="1" applyAlignment="1">
      <alignment vertical="top"/>
    </xf>
    <xf numFmtId="0" fontId="30" fillId="4" borderId="9" xfId="0" applyFont="1" applyFill="1" applyBorder="1" applyAlignment="1">
      <alignment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EDAE7"/>
      <color rgb="FF173248"/>
      <color rgb="FFBE14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654D-6121-5B43-9B9E-E4538EAB95AB}">
  <sheetPr>
    <pageSetUpPr fitToPage="1"/>
  </sheetPr>
  <dimension ref="A1:Y1002"/>
  <sheetViews>
    <sheetView tabSelected="1" workbookViewId="0">
      <selection activeCell="E7" sqref="E7"/>
    </sheetView>
  </sheetViews>
  <sheetFormatPr baseColWidth="10" defaultColWidth="11.1640625" defaultRowHeight="15" customHeight="1"/>
  <cols>
    <col min="1" max="1" width="32.6640625" customWidth="1"/>
    <col min="2" max="2" width="22.33203125" customWidth="1"/>
    <col min="3" max="3" width="25.1640625" customWidth="1"/>
    <col min="4" max="4" width="6.5" customWidth="1"/>
    <col min="5" max="5" width="10.5" customWidth="1"/>
    <col min="6" max="6" width="12.33203125" customWidth="1"/>
    <col min="7" max="7" width="13.33203125" style="17" customWidth="1"/>
    <col min="8" max="8" width="11.5" style="17" customWidth="1"/>
    <col min="9" max="9" width="18.1640625" customWidth="1"/>
    <col min="10" max="10" width="12.5" customWidth="1"/>
    <col min="11" max="11" width="20.6640625" bestFit="1" customWidth="1"/>
    <col min="12" max="13" width="11.5" bestFit="1" customWidth="1"/>
    <col min="14" max="14" width="10.5" customWidth="1"/>
    <col min="15" max="15" width="11.5" bestFit="1" customWidth="1"/>
    <col min="16" max="16" width="14.83203125" bestFit="1" customWidth="1"/>
    <col min="17" max="17" width="11" bestFit="1" customWidth="1"/>
    <col min="18" max="18" width="21.6640625" bestFit="1" customWidth="1"/>
    <col min="19" max="19" width="27.83203125" bestFit="1" customWidth="1"/>
    <col min="20" max="20" width="23.33203125" bestFit="1" customWidth="1"/>
    <col min="21" max="21" width="17.83203125" customWidth="1"/>
    <col min="22" max="22" width="41.5" bestFit="1" customWidth="1"/>
    <col min="23" max="23" width="16.5" bestFit="1" customWidth="1"/>
    <col min="24" max="24" width="10.5" customWidth="1"/>
    <col min="25" max="25" width="16.33203125" bestFit="1" customWidth="1"/>
    <col min="26" max="26" width="10.5" customWidth="1"/>
  </cols>
  <sheetData>
    <row r="1" spans="1:25" ht="15.75" customHeight="1">
      <c r="A1" s="73" t="s">
        <v>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O1" s="41"/>
      <c r="P1" s="41"/>
      <c r="Q1" s="41"/>
      <c r="R1" s="41"/>
      <c r="S1" s="41"/>
      <c r="T1" s="41"/>
      <c r="U1" s="41"/>
      <c r="V1" s="41"/>
    </row>
    <row r="2" spans="1:25" ht="72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O2" s="41"/>
      <c r="P2" s="42"/>
      <c r="Q2" s="42"/>
      <c r="R2" s="42"/>
      <c r="S2" s="42"/>
      <c r="T2" s="41"/>
      <c r="U2" s="41"/>
      <c r="V2" s="41"/>
    </row>
    <row r="3" spans="1:25" ht="15.75" customHeight="1" thickBot="1">
      <c r="D3" s="3"/>
      <c r="F3" s="6"/>
      <c r="G3" s="16"/>
      <c r="H3" s="16"/>
      <c r="J3" s="7"/>
      <c r="M3" s="8"/>
      <c r="O3" s="41"/>
      <c r="P3" s="41"/>
      <c r="Q3" s="41"/>
      <c r="R3" s="41"/>
      <c r="S3" s="41"/>
      <c r="T3" s="41"/>
      <c r="U3" s="41"/>
      <c r="V3" s="41"/>
      <c r="X3" s="65"/>
      <c r="Y3" s="65"/>
    </row>
    <row r="4" spans="1:25" ht="28">
      <c r="A4" s="75" t="s">
        <v>0</v>
      </c>
      <c r="B4" s="76"/>
      <c r="C4" s="77" t="s">
        <v>23</v>
      </c>
      <c r="D4" s="3"/>
      <c r="E4" s="78" t="s">
        <v>3</v>
      </c>
      <c r="F4" s="78"/>
      <c r="G4" s="78"/>
      <c r="H4" s="78"/>
      <c r="I4" s="78"/>
      <c r="J4" s="78"/>
      <c r="K4" s="78"/>
      <c r="L4" s="78"/>
      <c r="M4" s="78"/>
      <c r="O4" s="43"/>
      <c r="P4" s="43"/>
      <c r="Q4" s="41"/>
      <c r="R4" s="41"/>
      <c r="S4" s="41"/>
      <c r="T4" s="41"/>
      <c r="U4" s="41"/>
      <c r="V4" s="41"/>
      <c r="X4" s="65"/>
      <c r="Y4" s="65"/>
    </row>
    <row r="5" spans="1:25" ht="23">
      <c r="A5" s="94" t="s">
        <v>24</v>
      </c>
      <c r="B5" s="98">
        <v>650000</v>
      </c>
      <c r="C5" s="79"/>
      <c r="D5" s="3"/>
      <c r="E5" s="88"/>
      <c r="F5" s="88"/>
      <c r="G5" s="88"/>
      <c r="H5" s="88"/>
      <c r="I5" s="88"/>
      <c r="J5" s="88"/>
      <c r="K5" s="88"/>
      <c r="L5" s="88"/>
      <c r="M5" s="88"/>
      <c r="O5" s="43"/>
      <c r="P5" s="44"/>
      <c r="Q5" s="44"/>
      <c r="R5" s="44"/>
      <c r="S5" s="44"/>
      <c r="T5" s="44"/>
      <c r="U5" s="44"/>
      <c r="V5" s="44"/>
      <c r="X5" s="65"/>
      <c r="Y5" s="66"/>
    </row>
    <row r="6" spans="1:25" ht="23">
      <c r="A6" s="94" t="s">
        <v>25</v>
      </c>
      <c r="B6" s="80">
        <f>B5*C6</f>
        <v>130000</v>
      </c>
      <c r="C6" s="99">
        <v>0.2</v>
      </c>
      <c r="D6" s="3"/>
      <c r="E6" s="89" t="s">
        <v>6</v>
      </c>
      <c r="F6" s="90" t="s">
        <v>14</v>
      </c>
      <c r="G6" s="91" t="s">
        <v>15</v>
      </c>
      <c r="H6" s="91" t="s">
        <v>16</v>
      </c>
      <c r="I6" s="93" t="s">
        <v>7</v>
      </c>
      <c r="J6" s="92" t="s">
        <v>17</v>
      </c>
      <c r="K6" s="89" t="s">
        <v>8</v>
      </c>
      <c r="L6" s="89" t="s">
        <v>9</v>
      </c>
      <c r="M6" s="89" t="s">
        <v>10</v>
      </c>
      <c r="O6" s="43"/>
      <c r="P6" s="45"/>
      <c r="Q6" s="46"/>
      <c r="R6" s="45"/>
      <c r="S6" s="47"/>
      <c r="T6" s="47"/>
      <c r="U6" s="45"/>
      <c r="V6" s="48"/>
      <c r="X6" s="67"/>
      <c r="Y6" s="68"/>
    </row>
    <row r="7" spans="1:25" ht="72">
      <c r="A7" s="95" t="s">
        <v>1</v>
      </c>
      <c r="B7" s="81">
        <f>B5-B6</f>
        <v>520000</v>
      </c>
      <c r="C7" s="82" t="s">
        <v>29</v>
      </c>
      <c r="D7" s="3"/>
      <c r="E7" s="5">
        <v>45658</v>
      </c>
      <c r="F7" s="6">
        <f t="shared" ref="F7:F70" si="0">IF($B$12&lt;J7+(J7*($B$8/$B$10)),$B$12,J7+(J7*($B$8/$B$10)))</f>
        <v>3117.6627307943122</v>
      </c>
      <c r="G7" s="16">
        <f t="shared" ref="G7:G70" si="1">J7*$B$8/$B$10</f>
        <v>2600</v>
      </c>
      <c r="H7" s="16">
        <f t="shared" ref="H7:H261" si="2">F7-G7</f>
        <v>517.66273079431221</v>
      </c>
      <c r="J7" s="7">
        <f>B7</f>
        <v>520000</v>
      </c>
      <c r="K7" s="9">
        <f>SUM(F7+I7)</f>
        <v>3117.6627307943122</v>
      </c>
      <c r="L7" s="9">
        <f>K7+(($B$17+$B$18)/12)</f>
        <v>4365.9960641276457</v>
      </c>
      <c r="M7" s="9">
        <f>L7+$B$20</f>
        <v>4365.9960641276457</v>
      </c>
      <c r="N7" s="8"/>
      <c r="O7" s="49"/>
      <c r="P7" s="45"/>
      <c r="Q7" s="46"/>
      <c r="R7" s="45"/>
      <c r="S7" s="47"/>
      <c r="T7" s="47"/>
      <c r="U7" s="45"/>
      <c r="V7" s="48"/>
      <c r="X7" s="65"/>
      <c r="Y7" s="69"/>
    </row>
    <row r="8" spans="1:25" ht="23">
      <c r="A8" s="95" t="s">
        <v>2</v>
      </c>
      <c r="B8" s="100">
        <v>0.06</v>
      </c>
      <c r="C8" s="83" t="s">
        <v>28</v>
      </c>
      <c r="D8" s="3"/>
      <c r="E8" s="5">
        <v>45689</v>
      </c>
      <c r="F8" s="6">
        <f t="shared" si="0"/>
        <v>3117.6627307943122</v>
      </c>
      <c r="G8" s="16">
        <f t="shared" si="1"/>
        <v>2597.4116863460285</v>
      </c>
      <c r="H8" s="16">
        <f t="shared" si="2"/>
        <v>520.25104444828366</v>
      </c>
      <c r="I8" s="8"/>
      <c r="J8" s="7">
        <f>J7-H7-I7</f>
        <v>519482.33726920572</v>
      </c>
      <c r="K8" s="9">
        <f t="shared" ref="K8:K71" si="3">SUM(F8+I8)</f>
        <v>3117.6627307943122</v>
      </c>
      <c r="L8" s="9">
        <f t="shared" ref="L8:L71" si="4">K8+(($B$17+$B$18)/12)</f>
        <v>4365.9960641276457</v>
      </c>
      <c r="M8" s="9">
        <f t="shared" ref="M8:M63" si="5">L8+$B$20</f>
        <v>4365.9960641276457</v>
      </c>
      <c r="N8" s="8"/>
      <c r="O8" s="41"/>
      <c r="P8" s="45"/>
      <c r="Q8" s="46"/>
      <c r="R8" s="45"/>
      <c r="S8" s="47"/>
      <c r="T8" s="47"/>
      <c r="U8" s="45"/>
      <c r="V8" s="48"/>
      <c r="X8" s="65"/>
      <c r="Y8" s="70"/>
    </row>
    <row r="9" spans="1:25" ht="23">
      <c r="A9" s="95" t="s">
        <v>4</v>
      </c>
      <c r="B9" s="101">
        <v>30</v>
      </c>
      <c r="C9" s="83"/>
      <c r="D9" s="3"/>
      <c r="E9" s="5">
        <v>45717</v>
      </c>
      <c r="F9" s="6">
        <f t="shared" si="0"/>
        <v>3117.6627307943122</v>
      </c>
      <c r="G9" s="16">
        <f t="shared" si="1"/>
        <v>2594.8104311237871</v>
      </c>
      <c r="H9" s="16">
        <f t="shared" si="2"/>
        <v>522.8522996705251</v>
      </c>
      <c r="I9" s="8"/>
      <c r="J9" s="7">
        <f t="shared" ref="J9:J72" si="6">J8-H8-I8</f>
        <v>518962.08622475743</v>
      </c>
      <c r="K9" s="9">
        <f t="shared" si="3"/>
        <v>3117.6627307943122</v>
      </c>
      <c r="L9" s="9">
        <f t="shared" si="4"/>
        <v>4365.9960641276457</v>
      </c>
      <c r="M9" s="9">
        <f t="shared" si="5"/>
        <v>4365.9960641276457</v>
      </c>
      <c r="N9" s="8"/>
      <c r="O9" s="41"/>
      <c r="P9" s="45"/>
      <c r="Q9" s="46"/>
      <c r="R9" s="45"/>
      <c r="S9" s="47"/>
      <c r="T9" s="47"/>
      <c r="U9" s="45"/>
      <c r="V9" s="48"/>
      <c r="X9" s="65"/>
      <c r="Y9" s="71"/>
    </row>
    <row r="10" spans="1:25" ht="23">
      <c r="A10" s="95" t="s">
        <v>5</v>
      </c>
      <c r="B10" s="101">
        <v>12</v>
      </c>
      <c r="C10" s="83"/>
      <c r="D10" s="3"/>
      <c r="E10" s="5">
        <v>45748</v>
      </c>
      <c r="F10" s="6">
        <f t="shared" si="0"/>
        <v>3117.6627307943122</v>
      </c>
      <c r="G10" s="16">
        <f t="shared" si="1"/>
        <v>2592.1961696254343</v>
      </c>
      <c r="H10" s="16">
        <f t="shared" si="2"/>
        <v>525.46656116887789</v>
      </c>
      <c r="I10" s="8"/>
      <c r="J10" s="7">
        <f t="shared" si="6"/>
        <v>518439.23392508691</v>
      </c>
      <c r="K10" s="9">
        <f t="shared" si="3"/>
        <v>3117.6627307943122</v>
      </c>
      <c r="L10" s="9">
        <f t="shared" si="4"/>
        <v>4365.9960641276457</v>
      </c>
      <c r="M10" s="9">
        <f t="shared" si="5"/>
        <v>4365.9960641276457</v>
      </c>
      <c r="O10" s="41"/>
      <c r="P10" s="45"/>
      <c r="Q10" s="46"/>
      <c r="R10" s="45"/>
      <c r="S10" s="47"/>
      <c r="T10" s="47"/>
      <c r="U10" s="45"/>
      <c r="V10" s="48"/>
      <c r="X10" s="65"/>
      <c r="Y10" s="71"/>
    </row>
    <row r="11" spans="1:25" ht="23">
      <c r="A11" s="96" t="s">
        <v>11</v>
      </c>
      <c r="B11" s="84">
        <f>B9*B10</f>
        <v>360</v>
      </c>
      <c r="C11" s="83"/>
      <c r="D11" s="3"/>
      <c r="E11" s="5">
        <v>45778</v>
      </c>
      <c r="F11" s="6">
        <f t="shared" si="0"/>
        <v>3117.6627307943122</v>
      </c>
      <c r="G11" s="16">
        <f t="shared" si="1"/>
        <v>2589.5688368195902</v>
      </c>
      <c r="H11" s="16">
        <f t="shared" si="2"/>
        <v>528.09389397472205</v>
      </c>
      <c r="I11" s="8"/>
      <c r="J11" s="7">
        <f t="shared" si="6"/>
        <v>517913.76736391801</v>
      </c>
      <c r="K11" s="9">
        <f t="shared" si="3"/>
        <v>3117.6627307943122</v>
      </c>
      <c r="L11" s="9">
        <f t="shared" si="4"/>
        <v>4365.9960641276457</v>
      </c>
      <c r="M11" s="9">
        <f t="shared" si="5"/>
        <v>4365.9960641276457</v>
      </c>
      <c r="O11" s="41"/>
      <c r="P11" s="45"/>
      <c r="Q11" s="46"/>
      <c r="R11" s="45"/>
      <c r="S11" s="47"/>
      <c r="T11" s="47"/>
      <c r="U11" s="45"/>
      <c r="V11" s="48"/>
      <c r="X11" s="65"/>
      <c r="Y11" s="71"/>
    </row>
    <row r="12" spans="1:25" ht="23">
      <c r="A12" s="95" t="s">
        <v>21</v>
      </c>
      <c r="B12" s="85">
        <f>-PMT(B8/B10,B11,B7,0)</f>
        <v>3117.6627307943122</v>
      </c>
      <c r="C12" s="86"/>
      <c r="D12" s="3"/>
      <c r="E12" s="5">
        <v>45809</v>
      </c>
      <c r="F12" s="6">
        <f t="shared" si="0"/>
        <v>3117.6627307943122</v>
      </c>
      <c r="G12" s="16">
        <f t="shared" si="1"/>
        <v>2586.9283673497162</v>
      </c>
      <c r="H12" s="16">
        <f t="shared" si="2"/>
        <v>530.73436344459606</v>
      </c>
      <c r="I12" s="8"/>
      <c r="J12" s="7">
        <f t="shared" si="6"/>
        <v>517385.67346994329</v>
      </c>
      <c r="K12" s="9">
        <f t="shared" si="3"/>
        <v>3117.6627307943122</v>
      </c>
      <c r="L12" s="9">
        <f t="shared" si="4"/>
        <v>4365.9960641276457</v>
      </c>
      <c r="M12" s="9">
        <f t="shared" si="5"/>
        <v>4365.9960641276457</v>
      </c>
      <c r="O12" s="41"/>
      <c r="P12" s="45"/>
      <c r="Q12" s="46"/>
      <c r="R12" s="45"/>
      <c r="S12" s="45"/>
      <c r="T12" s="47"/>
      <c r="U12" s="45"/>
      <c r="V12" s="48"/>
      <c r="X12" s="65"/>
      <c r="Y12" s="72"/>
    </row>
    <row r="13" spans="1:25" ht="23">
      <c r="A13" s="97" t="s">
        <v>12</v>
      </c>
      <c r="B13" s="85">
        <f>B12*B11</f>
        <v>1122358.5830859523</v>
      </c>
      <c r="C13" s="86"/>
      <c r="D13" s="3"/>
      <c r="E13" s="5">
        <v>45839</v>
      </c>
      <c r="F13" s="6">
        <f t="shared" si="0"/>
        <v>3117.6627307943122</v>
      </c>
      <c r="G13" s="16">
        <f t="shared" si="1"/>
        <v>2584.2746955324933</v>
      </c>
      <c r="H13" s="16">
        <f t="shared" si="2"/>
        <v>533.38803526181891</v>
      </c>
      <c r="I13" s="8"/>
      <c r="J13" s="7">
        <f t="shared" si="6"/>
        <v>516854.93910649867</v>
      </c>
      <c r="K13" s="9">
        <f t="shared" si="3"/>
        <v>3117.6627307943122</v>
      </c>
      <c r="L13" s="9">
        <f t="shared" si="4"/>
        <v>4365.9960641276457</v>
      </c>
      <c r="M13" s="9">
        <f t="shared" si="5"/>
        <v>4365.9960641276457</v>
      </c>
      <c r="O13" s="43"/>
      <c r="P13" s="45"/>
      <c r="Q13" s="46"/>
      <c r="R13" s="45"/>
      <c r="S13" s="47"/>
      <c r="T13" s="47"/>
      <c r="U13" s="45"/>
      <c r="V13" s="48"/>
      <c r="X13" s="65"/>
      <c r="Y13" s="65"/>
    </row>
    <row r="14" spans="1:25" ht="23">
      <c r="A14" s="95" t="s">
        <v>13</v>
      </c>
      <c r="B14" s="85">
        <f>B7-B13</f>
        <v>-602358.58308595233</v>
      </c>
      <c r="C14" s="87"/>
      <c r="D14" s="4"/>
      <c r="E14" s="5">
        <v>45870</v>
      </c>
      <c r="F14" s="6">
        <f t="shared" si="0"/>
        <v>3117.6627307943122</v>
      </c>
      <c r="G14" s="16">
        <f t="shared" si="1"/>
        <v>2581.607755356184</v>
      </c>
      <c r="H14" s="16">
        <f t="shared" si="2"/>
        <v>536.05497543812817</v>
      </c>
      <c r="I14" s="8"/>
      <c r="J14" s="7">
        <f t="shared" si="6"/>
        <v>516321.55107123684</v>
      </c>
      <c r="K14" s="9">
        <f t="shared" si="3"/>
        <v>3117.6627307943122</v>
      </c>
      <c r="L14" s="9">
        <f t="shared" si="4"/>
        <v>4365.9960641276457</v>
      </c>
      <c r="M14" s="9">
        <f t="shared" si="5"/>
        <v>4365.9960641276457</v>
      </c>
      <c r="O14" s="41"/>
      <c r="P14" s="45"/>
      <c r="Q14" s="46"/>
      <c r="R14" s="45"/>
      <c r="S14" s="47"/>
      <c r="T14" s="47"/>
      <c r="U14" s="45"/>
      <c r="V14" s="48"/>
      <c r="X14" s="65"/>
      <c r="Y14" s="65"/>
    </row>
    <row r="15" spans="1:25" ht="21">
      <c r="A15" s="30"/>
      <c r="B15" s="31"/>
      <c r="C15" s="32"/>
      <c r="D15" s="11"/>
      <c r="E15" s="5">
        <v>45901</v>
      </c>
      <c r="F15" s="6">
        <f t="shared" si="0"/>
        <v>3117.6627307943122</v>
      </c>
      <c r="G15" s="16">
        <f t="shared" si="1"/>
        <v>2578.9274804789934</v>
      </c>
      <c r="H15" s="16">
        <f t="shared" si="2"/>
        <v>538.73525031531881</v>
      </c>
      <c r="I15" s="8"/>
      <c r="J15" s="7">
        <f t="shared" si="6"/>
        <v>515785.49609579874</v>
      </c>
      <c r="K15" s="9">
        <f t="shared" si="3"/>
        <v>3117.6627307943122</v>
      </c>
      <c r="L15" s="9">
        <f t="shared" si="4"/>
        <v>4365.9960641276457</v>
      </c>
      <c r="M15" s="9">
        <f t="shared" si="5"/>
        <v>4365.9960641276457</v>
      </c>
      <c r="O15" s="41"/>
      <c r="P15" s="44"/>
      <c r="Q15" s="46"/>
      <c r="R15" s="45"/>
      <c r="S15" s="47"/>
      <c r="T15" s="47"/>
      <c r="U15" s="45"/>
      <c r="V15" s="48"/>
    </row>
    <row r="16" spans="1:25" ht="21">
      <c r="A16" s="33" t="s">
        <v>18</v>
      </c>
      <c r="B16" s="34"/>
      <c r="C16" s="32"/>
      <c r="D16" s="11"/>
      <c r="E16" s="5">
        <v>45931</v>
      </c>
      <c r="F16" s="6">
        <f t="shared" si="0"/>
        <v>3117.6627307943122</v>
      </c>
      <c r="G16" s="16">
        <f t="shared" si="1"/>
        <v>2576.2338042274168</v>
      </c>
      <c r="H16" s="16">
        <f t="shared" si="2"/>
        <v>541.42892656689537</v>
      </c>
      <c r="I16" s="8"/>
      <c r="J16" s="7">
        <f t="shared" si="6"/>
        <v>515246.7608454834</v>
      </c>
      <c r="K16" s="9">
        <f t="shared" si="3"/>
        <v>3117.6627307943122</v>
      </c>
      <c r="L16" s="9">
        <f t="shared" si="4"/>
        <v>4365.9960641276457</v>
      </c>
      <c r="M16" s="9">
        <f t="shared" si="5"/>
        <v>4365.9960641276457</v>
      </c>
      <c r="O16" s="43"/>
      <c r="P16" s="44"/>
      <c r="Q16" s="50"/>
      <c r="R16" s="45"/>
      <c r="S16" s="47"/>
      <c r="T16" s="47"/>
      <c r="U16" s="45"/>
      <c r="V16" s="48"/>
    </row>
    <row r="17" spans="1:22" ht="21">
      <c r="A17" s="30" t="s">
        <v>19</v>
      </c>
      <c r="B17" s="35">
        <v>13780</v>
      </c>
      <c r="C17" s="36"/>
      <c r="D17" s="11"/>
      <c r="E17" s="5">
        <v>45962</v>
      </c>
      <c r="F17" s="6">
        <f t="shared" si="0"/>
        <v>3117.6627307943122</v>
      </c>
      <c r="G17" s="16">
        <f t="shared" si="1"/>
        <v>2573.5266595945823</v>
      </c>
      <c r="H17" s="16">
        <f t="shared" si="2"/>
        <v>544.13607119972994</v>
      </c>
      <c r="I17" s="8"/>
      <c r="J17" s="7">
        <f t="shared" si="6"/>
        <v>514705.33191891649</v>
      </c>
      <c r="K17" s="9">
        <f t="shared" si="3"/>
        <v>3117.6627307943122</v>
      </c>
      <c r="L17" s="9">
        <f t="shared" si="4"/>
        <v>4365.9960641276457</v>
      </c>
      <c r="M17" s="9">
        <f t="shared" si="5"/>
        <v>4365.9960641276457</v>
      </c>
      <c r="O17" s="41"/>
      <c r="P17" s="44"/>
      <c r="Q17" s="44"/>
      <c r="R17" s="44"/>
      <c r="S17" s="44"/>
      <c r="T17" s="44"/>
      <c r="U17" s="44"/>
      <c r="V17" s="44"/>
    </row>
    <row r="18" spans="1:22" ht="21">
      <c r="A18" s="30" t="s">
        <v>20</v>
      </c>
      <c r="B18" s="37">
        <v>1200</v>
      </c>
      <c r="C18" s="29" t="s">
        <v>26</v>
      </c>
      <c r="D18" s="11"/>
      <c r="E18" s="5">
        <v>45992</v>
      </c>
      <c r="F18" s="6">
        <f t="shared" si="0"/>
        <v>3117.6627307943122</v>
      </c>
      <c r="G18" s="16">
        <f t="shared" si="1"/>
        <v>2570.8059792385839</v>
      </c>
      <c r="H18" s="16">
        <f t="shared" si="2"/>
        <v>546.85675155572835</v>
      </c>
      <c r="I18" s="8"/>
      <c r="J18" s="7">
        <f t="shared" si="6"/>
        <v>514161.19584771676</v>
      </c>
      <c r="K18" s="9">
        <f t="shared" si="3"/>
        <v>3117.6627307943122</v>
      </c>
      <c r="L18" s="9">
        <f t="shared" si="4"/>
        <v>4365.9960641276457</v>
      </c>
      <c r="M18" s="9">
        <f t="shared" si="5"/>
        <v>4365.9960641276457</v>
      </c>
      <c r="O18" s="43"/>
      <c r="P18" s="44"/>
      <c r="Q18" s="51"/>
      <c r="R18" s="41"/>
      <c r="S18" s="41"/>
      <c r="T18" s="41"/>
      <c r="U18" s="41"/>
      <c r="V18" s="44"/>
    </row>
    <row r="19" spans="1:22" ht="21">
      <c r="A19" s="30"/>
      <c r="B19" s="34"/>
      <c r="C19" s="29"/>
      <c r="D19" s="3"/>
      <c r="E19" s="5">
        <v>46023</v>
      </c>
      <c r="F19" s="6">
        <f t="shared" si="0"/>
        <v>3117.6627307943122</v>
      </c>
      <c r="G19" s="16">
        <f t="shared" si="1"/>
        <v>2568.0716954808049</v>
      </c>
      <c r="H19" s="16">
        <f t="shared" si="2"/>
        <v>549.59103531350729</v>
      </c>
      <c r="I19" s="8"/>
      <c r="J19" s="7">
        <f t="shared" si="6"/>
        <v>513614.33909616101</v>
      </c>
      <c r="K19" s="9">
        <f t="shared" si="3"/>
        <v>3117.6627307943122</v>
      </c>
      <c r="L19" s="9">
        <f t="shared" si="4"/>
        <v>4365.9960641276457</v>
      </c>
      <c r="M19" s="9">
        <f t="shared" si="5"/>
        <v>4365.9960641276457</v>
      </c>
      <c r="O19" s="43"/>
      <c r="P19" s="41"/>
      <c r="Q19" s="41"/>
      <c r="R19" s="52"/>
      <c r="S19" s="52"/>
      <c r="T19" s="52"/>
      <c r="U19" s="52"/>
      <c r="V19" s="44"/>
    </row>
    <row r="20" spans="1:22" ht="21" customHeight="1" thickBot="1">
      <c r="A20" s="38" t="s">
        <v>32</v>
      </c>
      <c r="B20" s="39">
        <v>0</v>
      </c>
      <c r="C20" s="40" t="s">
        <v>27</v>
      </c>
      <c r="D20" s="11"/>
      <c r="E20" s="5">
        <v>46054</v>
      </c>
      <c r="F20" s="6">
        <f t="shared" si="0"/>
        <v>3117.6627307943122</v>
      </c>
      <c r="G20" s="16">
        <f t="shared" si="1"/>
        <v>2565.3237403042376</v>
      </c>
      <c r="H20" s="16">
        <f t="shared" si="2"/>
        <v>552.33899049007459</v>
      </c>
      <c r="I20" s="8"/>
      <c r="J20" s="7">
        <f t="shared" si="6"/>
        <v>513064.74806084752</v>
      </c>
      <c r="K20" s="9">
        <f t="shared" si="3"/>
        <v>3117.6627307943122</v>
      </c>
      <c r="L20" s="9">
        <f t="shared" si="4"/>
        <v>4365.9960641276457</v>
      </c>
      <c r="M20" s="9">
        <f t="shared" si="5"/>
        <v>4365.9960641276457</v>
      </c>
      <c r="O20" s="41"/>
      <c r="P20" s="41"/>
      <c r="Q20" s="41"/>
      <c r="R20" s="53"/>
      <c r="S20" s="54"/>
      <c r="T20" s="53"/>
      <c r="U20" s="53"/>
      <c r="V20" s="41"/>
    </row>
    <row r="21" spans="1:22" ht="18">
      <c r="A21" s="10"/>
      <c r="B21" s="12"/>
      <c r="C21" s="9"/>
      <c r="D21" s="11"/>
      <c r="E21" s="5">
        <v>46082</v>
      </c>
      <c r="F21" s="6">
        <f t="shared" si="0"/>
        <v>3117.6627307943122</v>
      </c>
      <c r="G21" s="16">
        <f t="shared" si="1"/>
        <v>2562.5620453517872</v>
      </c>
      <c r="H21" s="16">
        <f t="shared" si="2"/>
        <v>555.10068544252499</v>
      </c>
      <c r="I21" s="8"/>
      <c r="J21" s="7">
        <f t="shared" si="6"/>
        <v>512512.40907035745</v>
      </c>
      <c r="K21" s="9">
        <f t="shared" si="3"/>
        <v>3117.6627307943122</v>
      </c>
      <c r="L21" s="9">
        <f t="shared" si="4"/>
        <v>4365.9960641276457</v>
      </c>
      <c r="M21" s="9">
        <f t="shared" si="5"/>
        <v>4365.9960641276457</v>
      </c>
      <c r="O21" s="41"/>
      <c r="P21" s="41"/>
      <c r="Q21" s="41"/>
      <c r="R21" s="53"/>
      <c r="S21" s="54"/>
      <c r="T21" s="53"/>
      <c r="U21" s="53"/>
      <c r="V21" s="41"/>
    </row>
    <row r="22" spans="1:22" ht="19" thickBot="1">
      <c r="A22" s="10"/>
      <c r="B22" s="12"/>
      <c r="C22" s="1"/>
      <c r="D22" s="3"/>
      <c r="E22" s="5">
        <v>46113</v>
      </c>
      <c r="F22" s="6">
        <f t="shared" si="0"/>
        <v>3117.6627307943122</v>
      </c>
      <c r="G22" s="16">
        <f t="shared" si="1"/>
        <v>2559.7865419245745</v>
      </c>
      <c r="H22" s="16">
        <f t="shared" si="2"/>
        <v>557.87618886973769</v>
      </c>
      <c r="I22" s="8"/>
      <c r="J22" s="7">
        <f t="shared" si="6"/>
        <v>511957.30838491494</v>
      </c>
      <c r="K22" s="9">
        <f t="shared" si="3"/>
        <v>3117.6627307943122</v>
      </c>
      <c r="L22" s="9">
        <f t="shared" si="4"/>
        <v>4365.9960641276457</v>
      </c>
      <c r="M22" s="9">
        <f t="shared" si="5"/>
        <v>4365.9960641276457</v>
      </c>
      <c r="O22" s="41"/>
      <c r="P22" s="41"/>
      <c r="Q22" s="41"/>
      <c r="R22" s="53"/>
      <c r="S22" s="54"/>
      <c r="T22" s="53"/>
      <c r="U22" s="53"/>
      <c r="V22" s="41"/>
    </row>
    <row r="23" spans="1:22" ht="21">
      <c r="A23" s="18" t="s">
        <v>22</v>
      </c>
      <c r="B23" s="19"/>
      <c r="C23" s="20"/>
      <c r="D23" s="11"/>
      <c r="E23" s="5">
        <v>46143</v>
      </c>
      <c r="F23" s="6">
        <f t="shared" si="0"/>
        <v>3117.6627307943122</v>
      </c>
      <c r="G23" s="16">
        <f t="shared" si="1"/>
        <v>2556.9971609802255</v>
      </c>
      <c r="H23" s="16">
        <f t="shared" si="2"/>
        <v>560.66556981408667</v>
      </c>
      <c r="I23" s="8"/>
      <c r="J23" s="7">
        <f t="shared" si="6"/>
        <v>511399.43219604518</v>
      </c>
      <c r="K23" s="9">
        <f t="shared" si="3"/>
        <v>3117.6627307943122</v>
      </c>
      <c r="L23" s="9">
        <f t="shared" si="4"/>
        <v>4365.9960641276457</v>
      </c>
      <c r="M23" s="9">
        <f t="shared" si="5"/>
        <v>4365.9960641276457</v>
      </c>
      <c r="O23" s="41"/>
      <c r="P23" s="41"/>
      <c r="Q23" s="41"/>
      <c r="R23" s="41"/>
      <c r="S23" s="41"/>
      <c r="T23" s="41"/>
      <c r="U23" s="41"/>
      <c r="V23" s="41"/>
    </row>
    <row r="24" spans="1:22" ht="29">
      <c r="A24" s="28">
        <f>L7</f>
        <v>4365.9960641276457</v>
      </c>
      <c r="B24" s="13"/>
      <c r="C24" s="21"/>
      <c r="D24" s="11"/>
      <c r="E24" s="5">
        <v>46174</v>
      </c>
      <c r="F24" s="6">
        <f t="shared" si="0"/>
        <v>3117.6627307943122</v>
      </c>
      <c r="G24" s="16">
        <f t="shared" si="1"/>
        <v>2554.1938331311553</v>
      </c>
      <c r="H24" s="16">
        <f t="shared" si="2"/>
        <v>563.46889766315689</v>
      </c>
      <c r="I24" s="8"/>
      <c r="J24" s="7">
        <f t="shared" si="6"/>
        <v>510838.76662623108</v>
      </c>
      <c r="K24" s="9">
        <f t="shared" si="3"/>
        <v>3117.6627307943122</v>
      </c>
      <c r="L24" s="9">
        <f t="shared" si="4"/>
        <v>4365.9960641276457</v>
      </c>
      <c r="M24" s="9">
        <f t="shared" si="5"/>
        <v>4365.9960641276457</v>
      </c>
      <c r="O24" s="41"/>
      <c r="P24" s="41"/>
      <c r="Q24" s="41"/>
      <c r="R24" s="55"/>
      <c r="S24" s="56"/>
      <c r="T24" s="56"/>
      <c r="U24" s="56"/>
      <c r="V24" s="41"/>
    </row>
    <row r="25" spans="1:22" ht="21">
      <c r="A25" s="22"/>
      <c r="B25" s="12"/>
      <c r="C25" s="21"/>
      <c r="D25" s="11"/>
      <c r="E25" s="5">
        <v>46204</v>
      </c>
      <c r="F25" s="6">
        <f t="shared" si="0"/>
        <v>3117.6627307943122</v>
      </c>
      <c r="G25" s="16">
        <f t="shared" si="1"/>
        <v>2551.3764886428394</v>
      </c>
      <c r="H25" s="16">
        <f t="shared" si="2"/>
        <v>566.28624215147283</v>
      </c>
      <c r="I25" s="8"/>
      <c r="J25" s="7">
        <f t="shared" si="6"/>
        <v>510275.29772856791</v>
      </c>
      <c r="K25" s="9">
        <f t="shared" si="3"/>
        <v>3117.6627307943122</v>
      </c>
      <c r="L25" s="9">
        <f t="shared" si="4"/>
        <v>4365.9960641276457</v>
      </c>
      <c r="M25" s="9">
        <f t="shared" si="5"/>
        <v>4365.9960641276457</v>
      </c>
      <c r="O25" s="41"/>
      <c r="P25" s="41"/>
      <c r="Q25" s="41"/>
      <c r="R25" s="55"/>
      <c r="S25" s="57"/>
      <c r="T25" s="57"/>
      <c r="U25" s="57"/>
      <c r="V25" s="41"/>
    </row>
    <row r="26" spans="1:22" ht="21">
      <c r="A26" s="23" t="s">
        <v>22</v>
      </c>
      <c r="C26" s="24"/>
      <c r="D26" s="3"/>
      <c r="E26" s="5">
        <v>46235</v>
      </c>
      <c r="F26" s="6">
        <f t="shared" si="0"/>
        <v>3117.6627307943122</v>
      </c>
      <c r="G26" s="16">
        <f t="shared" si="1"/>
        <v>2548.5450574320821</v>
      </c>
      <c r="H26" s="16">
        <f t="shared" si="2"/>
        <v>569.11767336223011</v>
      </c>
      <c r="I26" s="8"/>
      <c r="J26" s="7">
        <f t="shared" si="6"/>
        <v>509709.01148641645</v>
      </c>
      <c r="K26" s="9">
        <f t="shared" si="3"/>
        <v>3117.6627307943122</v>
      </c>
      <c r="L26" s="9">
        <f t="shared" si="4"/>
        <v>4365.9960641276457</v>
      </c>
      <c r="M26" s="9">
        <f t="shared" si="5"/>
        <v>4365.9960641276457</v>
      </c>
      <c r="O26" s="41"/>
      <c r="P26" s="41"/>
      <c r="Q26" s="41"/>
      <c r="R26" s="58"/>
      <c r="S26" s="58"/>
      <c r="T26" s="58"/>
      <c r="U26" s="58"/>
      <c r="V26" s="41"/>
    </row>
    <row r="27" spans="1:22" ht="30" thickBot="1">
      <c r="A27" s="25">
        <f>M10</f>
        <v>4365.9960641276457</v>
      </c>
      <c r="B27" s="26"/>
      <c r="C27" s="27"/>
      <c r="D27" s="11"/>
      <c r="E27" s="5">
        <v>46266</v>
      </c>
      <c r="F27" s="6">
        <f t="shared" si="0"/>
        <v>3117.6627307943122</v>
      </c>
      <c r="G27" s="16">
        <f t="shared" si="1"/>
        <v>2545.6994690652709</v>
      </c>
      <c r="H27" s="16">
        <f t="shared" si="2"/>
        <v>571.96326172904128</v>
      </c>
      <c r="I27" s="8"/>
      <c r="J27" s="7">
        <f t="shared" si="6"/>
        <v>509139.89381305419</v>
      </c>
      <c r="K27" s="9">
        <f t="shared" si="3"/>
        <v>3117.6627307943122</v>
      </c>
      <c r="L27" s="9">
        <f t="shared" si="4"/>
        <v>4365.9960641276457</v>
      </c>
      <c r="M27" s="9">
        <f t="shared" si="5"/>
        <v>4365.9960641276457</v>
      </c>
      <c r="O27" s="41"/>
      <c r="P27" s="41"/>
      <c r="Q27" s="41"/>
      <c r="R27" s="59"/>
      <c r="S27" s="60"/>
      <c r="T27" s="60"/>
      <c r="U27" s="60"/>
      <c r="V27" s="41"/>
    </row>
    <row r="28" spans="1:22" ht="20">
      <c r="A28" s="14"/>
      <c r="B28" s="13"/>
      <c r="C28" s="1"/>
      <c r="D28" s="11"/>
      <c r="E28" s="5">
        <v>46296</v>
      </c>
      <c r="F28" s="6">
        <f t="shared" si="0"/>
        <v>3117.6627307943122</v>
      </c>
      <c r="G28" s="16">
        <f t="shared" si="1"/>
        <v>2542.8396527566256</v>
      </c>
      <c r="H28" s="16">
        <f t="shared" si="2"/>
        <v>574.82307803768663</v>
      </c>
      <c r="I28" s="8"/>
      <c r="J28" s="7">
        <f t="shared" si="6"/>
        <v>508567.93055132515</v>
      </c>
      <c r="K28" s="9">
        <f t="shared" si="3"/>
        <v>3117.6627307943122</v>
      </c>
      <c r="L28" s="9">
        <f t="shared" si="4"/>
        <v>4365.9960641276457</v>
      </c>
      <c r="M28" s="9">
        <f t="shared" si="5"/>
        <v>4365.9960641276457</v>
      </c>
      <c r="O28" s="41"/>
      <c r="P28" s="41"/>
      <c r="Q28" s="41"/>
      <c r="R28" s="61"/>
      <c r="S28" s="62"/>
      <c r="T28" s="63"/>
      <c r="U28" s="63"/>
      <c r="V28" s="41"/>
    </row>
    <row r="29" spans="1:22" ht="16">
      <c r="A29" s="14"/>
      <c r="D29" s="3"/>
      <c r="E29" s="5">
        <v>46327</v>
      </c>
      <c r="F29" s="6">
        <f t="shared" si="0"/>
        <v>3117.6627307943122</v>
      </c>
      <c r="G29" s="16">
        <f t="shared" si="1"/>
        <v>2539.9655373664368</v>
      </c>
      <c r="H29" s="16">
        <f t="shared" si="2"/>
        <v>577.69719342787539</v>
      </c>
      <c r="I29" s="8"/>
      <c r="J29" s="7">
        <f t="shared" si="6"/>
        <v>507993.10747328744</v>
      </c>
      <c r="K29" s="9">
        <f t="shared" si="3"/>
        <v>3117.6627307943122</v>
      </c>
      <c r="L29" s="9">
        <f t="shared" si="4"/>
        <v>4365.9960641276457</v>
      </c>
      <c r="M29" s="9">
        <f t="shared" si="5"/>
        <v>4365.9960641276457</v>
      </c>
      <c r="O29" s="41"/>
      <c r="P29" s="41"/>
      <c r="Q29" s="41"/>
      <c r="R29" s="41"/>
      <c r="S29" s="41"/>
      <c r="T29" s="41"/>
      <c r="U29" s="41"/>
      <c r="V29" s="41"/>
    </row>
    <row r="30" spans="1:22" ht="15.75" customHeight="1">
      <c r="A30" s="2" t="s">
        <v>31</v>
      </c>
      <c r="B30" s="9"/>
      <c r="C30" s="1"/>
      <c r="D30" s="3"/>
      <c r="E30" s="5">
        <v>46357</v>
      </c>
      <c r="F30" s="6">
        <f t="shared" si="0"/>
        <v>3117.6627307943122</v>
      </c>
      <c r="G30" s="16">
        <f t="shared" si="1"/>
        <v>2537.0770513992979</v>
      </c>
      <c r="H30" s="16">
        <f t="shared" si="2"/>
        <v>580.58567939501427</v>
      </c>
      <c r="I30" s="8"/>
      <c r="J30" s="7">
        <f t="shared" si="6"/>
        <v>507415.41027985956</v>
      </c>
      <c r="K30" s="9">
        <f t="shared" si="3"/>
        <v>3117.6627307943122</v>
      </c>
      <c r="L30" s="9">
        <f t="shared" si="4"/>
        <v>4365.9960641276457</v>
      </c>
      <c r="M30" s="9">
        <f t="shared" si="5"/>
        <v>4365.9960641276457</v>
      </c>
      <c r="O30" s="41"/>
      <c r="P30" s="41"/>
      <c r="Q30" s="41"/>
      <c r="R30" s="41"/>
      <c r="S30" s="41"/>
      <c r="T30" s="41"/>
      <c r="U30" s="41"/>
      <c r="V30" s="41"/>
    </row>
    <row r="31" spans="1:22" ht="20" customHeight="1">
      <c r="A31" s="10"/>
      <c r="D31" s="3"/>
      <c r="E31" s="5">
        <v>46388</v>
      </c>
      <c r="F31" s="6">
        <f t="shared" si="0"/>
        <v>3117.6627307943122</v>
      </c>
      <c r="G31" s="16">
        <f t="shared" si="1"/>
        <v>2534.1741230023226</v>
      </c>
      <c r="H31" s="16">
        <f t="shared" si="2"/>
        <v>583.48860779198958</v>
      </c>
      <c r="I31" s="8"/>
      <c r="J31" s="7">
        <f t="shared" si="6"/>
        <v>506834.82460046455</v>
      </c>
      <c r="K31" s="9">
        <f t="shared" si="3"/>
        <v>3117.6627307943122</v>
      </c>
      <c r="L31" s="9">
        <f t="shared" si="4"/>
        <v>4365.9960641276457</v>
      </c>
      <c r="M31" s="9">
        <f t="shared" si="5"/>
        <v>4365.9960641276457</v>
      </c>
      <c r="O31" s="41"/>
      <c r="P31" s="41"/>
      <c r="Q31" s="41"/>
      <c r="R31" s="55"/>
      <c r="S31" s="56"/>
      <c r="T31" s="56"/>
      <c r="U31" s="56"/>
      <c r="V31" s="41"/>
    </row>
    <row r="32" spans="1:22" ht="20">
      <c r="A32" s="10"/>
      <c r="D32" s="3"/>
      <c r="E32" s="5">
        <v>46419</v>
      </c>
      <c r="F32" s="6">
        <f t="shared" si="0"/>
        <v>3117.6627307943122</v>
      </c>
      <c r="G32" s="16">
        <f t="shared" si="1"/>
        <v>2531.2566799633628</v>
      </c>
      <c r="H32" s="16">
        <f t="shared" si="2"/>
        <v>586.40605083094943</v>
      </c>
      <c r="I32" s="8"/>
      <c r="J32" s="7">
        <f t="shared" si="6"/>
        <v>506251.33599267254</v>
      </c>
      <c r="K32" s="9">
        <f t="shared" si="3"/>
        <v>3117.6627307943122</v>
      </c>
      <c r="L32" s="9">
        <f t="shared" si="4"/>
        <v>4365.9960641276457</v>
      </c>
      <c r="M32" s="9">
        <f t="shared" si="5"/>
        <v>4365.9960641276457</v>
      </c>
      <c r="O32" s="41"/>
      <c r="P32" s="41"/>
      <c r="Q32" s="41"/>
      <c r="R32" s="64"/>
      <c r="S32" s="57"/>
      <c r="T32" s="57"/>
      <c r="U32" s="57"/>
      <c r="V32" s="41"/>
    </row>
    <row r="33" spans="1:22" ht="20">
      <c r="A33" s="10"/>
      <c r="D33" s="3"/>
      <c r="E33" s="5">
        <v>46447</v>
      </c>
      <c r="F33" s="6">
        <f t="shared" si="0"/>
        <v>3117.6627307943122</v>
      </c>
      <c r="G33" s="16">
        <f t="shared" si="1"/>
        <v>2528.3246497092077</v>
      </c>
      <c r="H33" s="16">
        <f t="shared" si="2"/>
        <v>589.33808108510448</v>
      </c>
      <c r="I33" s="8"/>
      <c r="J33" s="7">
        <f t="shared" si="6"/>
        <v>505664.92994184158</v>
      </c>
      <c r="K33" s="9">
        <f t="shared" si="3"/>
        <v>3117.6627307943122</v>
      </c>
      <c r="L33" s="9">
        <f t="shared" si="4"/>
        <v>4365.9960641276457</v>
      </c>
      <c r="M33" s="9">
        <f t="shared" si="5"/>
        <v>4365.9960641276457</v>
      </c>
      <c r="O33" s="41"/>
      <c r="P33" s="41"/>
      <c r="Q33" s="41"/>
      <c r="R33" s="58"/>
      <c r="S33" s="58"/>
      <c r="T33" s="58"/>
      <c r="U33" s="58"/>
      <c r="V33" s="41"/>
    </row>
    <row r="34" spans="1:22" ht="20">
      <c r="A34" s="10"/>
      <c r="D34" s="3"/>
      <c r="E34" s="5">
        <v>46478</v>
      </c>
      <c r="F34" s="6">
        <f t="shared" si="0"/>
        <v>3117.6627307943122</v>
      </c>
      <c r="G34" s="16">
        <f t="shared" si="1"/>
        <v>2525.3779593037821</v>
      </c>
      <c r="H34" s="16">
        <f t="shared" si="2"/>
        <v>592.28477149053015</v>
      </c>
      <c r="I34" s="8"/>
      <c r="J34" s="7">
        <f t="shared" si="6"/>
        <v>505075.59186075645</v>
      </c>
      <c r="K34" s="9">
        <f t="shared" si="3"/>
        <v>3117.6627307943122</v>
      </c>
      <c r="L34" s="9">
        <f t="shared" si="4"/>
        <v>4365.9960641276457</v>
      </c>
      <c r="M34" s="9">
        <f t="shared" si="5"/>
        <v>4365.9960641276457</v>
      </c>
      <c r="O34" s="41"/>
      <c r="P34" s="41"/>
      <c r="Q34" s="41"/>
      <c r="R34" s="59"/>
      <c r="S34" s="60"/>
      <c r="T34" s="60"/>
      <c r="U34" s="60"/>
      <c r="V34" s="41"/>
    </row>
    <row r="35" spans="1:22" ht="20">
      <c r="A35" s="10"/>
      <c r="D35" s="3"/>
      <c r="E35" s="5">
        <v>46508</v>
      </c>
      <c r="F35" s="6">
        <f t="shared" si="0"/>
        <v>3117.6627307943122</v>
      </c>
      <c r="G35" s="16">
        <f t="shared" si="1"/>
        <v>2522.4165354463294</v>
      </c>
      <c r="H35" s="16">
        <f t="shared" si="2"/>
        <v>595.24619534798285</v>
      </c>
      <c r="I35" s="8"/>
      <c r="J35" s="7">
        <f t="shared" si="6"/>
        <v>504483.3070892659</v>
      </c>
      <c r="K35" s="9">
        <f t="shared" si="3"/>
        <v>3117.6627307943122</v>
      </c>
      <c r="L35" s="9">
        <f t="shared" si="4"/>
        <v>4365.9960641276457</v>
      </c>
      <c r="M35" s="9">
        <f t="shared" si="5"/>
        <v>4365.9960641276457</v>
      </c>
      <c r="O35" s="41"/>
      <c r="P35" s="41"/>
      <c r="Q35" s="41"/>
      <c r="R35" s="61"/>
      <c r="S35" s="62"/>
      <c r="T35" s="62"/>
      <c r="U35" s="62"/>
      <c r="V35" s="41"/>
    </row>
    <row r="36" spans="1:22" ht="15.75" customHeight="1">
      <c r="A36" s="10"/>
      <c r="D36" s="3"/>
      <c r="E36" s="5">
        <v>46539</v>
      </c>
      <c r="F36" s="6">
        <f t="shared" si="0"/>
        <v>3117.6627307943122</v>
      </c>
      <c r="G36" s="16">
        <f t="shared" si="1"/>
        <v>2519.4403044695896</v>
      </c>
      <c r="H36" s="16">
        <f t="shared" si="2"/>
        <v>598.22242632472262</v>
      </c>
      <c r="I36" s="8"/>
      <c r="J36" s="7">
        <f t="shared" si="6"/>
        <v>503888.06089391792</v>
      </c>
      <c r="K36" s="9">
        <f t="shared" si="3"/>
        <v>3117.6627307943122</v>
      </c>
      <c r="L36" s="9">
        <f t="shared" si="4"/>
        <v>4365.9960641276457</v>
      </c>
      <c r="M36" s="9">
        <f t="shared" si="5"/>
        <v>4365.9960641276457</v>
      </c>
      <c r="O36" s="41"/>
      <c r="P36" s="41"/>
      <c r="Q36" s="41"/>
      <c r="R36" s="41"/>
      <c r="S36" s="41"/>
      <c r="T36" s="41"/>
      <c r="U36" s="41"/>
      <c r="V36" s="41"/>
    </row>
    <row r="37" spans="1:22" ht="15.75" customHeight="1">
      <c r="D37" s="3"/>
      <c r="E37" s="5">
        <v>46569</v>
      </c>
      <c r="F37" s="6">
        <f t="shared" si="0"/>
        <v>3117.6627307943122</v>
      </c>
      <c r="G37" s="16">
        <f t="shared" si="1"/>
        <v>2516.449192337966</v>
      </c>
      <c r="H37" s="16">
        <f t="shared" si="2"/>
        <v>601.21353845634621</v>
      </c>
      <c r="I37" s="8"/>
      <c r="J37" s="7">
        <f t="shared" si="6"/>
        <v>503289.83846759319</v>
      </c>
      <c r="K37" s="9">
        <f t="shared" si="3"/>
        <v>3117.6627307943122</v>
      </c>
      <c r="L37" s="9">
        <f t="shared" si="4"/>
        <v>4365.9960641276457</v>
      </c>
      <c r="M37" s="9">
        <f t="shared" si="5"/>
        <v>4365.9960641276457</v>
      </c>
      <c r="O37" s="41"/>
      <c r="P37" s="41"/>
      <c r="Q37" s="41"/>
      <c r="R37" s="41"/>
      <c r="S37" s="41"/>
      <c r="T37" s="41"/>
      <c r="U37" s="41"/>
      <c r="V37" s="41"/>
    </row>
    <row r="38" spans="1:22" ht="16">
      <c r="A38" s="15"/>
      <c r="D38" s="3"/>
      <c r="E38" s="5">
        <v>46600</v>
      </c>
      <c r="F38" s="6">
        <f t="shared" si="0"/>
        <v>3117.6627307943122</v>
      </c>
      <c r="G38" s="16">
        <f t="shared" si="1"/>
        <v>2513.4431246456838</v>
      </c>
      <c r="H38" s="16">
        <f t="shared" si="2"/>
        <v>604.21960614862837</v>
      </c>
      <c r="I38" s="8"/>
      <c r="J38" s="7">
        <f t="shared" si="6"/>
        <v>502688.62492913683</v>
      </c>
      <c r="K38" s="9">
        <f t="shared" si="3"/>
        <v>3117.6627307943122</v>
      </c>
      <c r="L38" s="9">
        <f t="shared" si="4"/>
        <v>4365.9960641276457</v>
      </c>
      <c r="M38" s="9">
        <f t="shared" si="5"/>
        <v>4365.9960641276457</v>
      </c>
      <c r="O38" s="41"/>
      <c r="P38" s="41"/>
      <c r="Q38" s="41"/>
      <c r="R38" s="41"/>
      <c r="S38" s="41"/>
      <c r="T38" s="41"/>
      <c r="U38" s="41"/>
      <c r="V38" s="41"/>
    </row>
    <row r="39" spans="1:22" ht="15.75" customHeight="1">
      <c r="D39" s="3"/>
      <c r="E39" s="5">
        <v>46631</v>
      </c>
      <c r="F39" s="6">
        <f t="shared" si="0"/>
        <v>3117.6627307943122</v>
      </c>
      <c r="G39" s="16">
        <f t="shared" si="1"/>
        <v>2510.4220266149409</v>
      </c>
      <c r="H39" s="16">
        <f t="shared" si="2"/>
        <v>607.24070417937128</v>
      </c>
      <c r="I39" s="8"/>
      <c r="J39" s="7">
        <f t="shared" si="6"/>
        <v>502084.40532298823</v>
      </c>
      <c r="K39" s="9">
        <f t="shared" si="3"/>
        <v>3117.6627307943122</v>
      </c>
      <c r="L39" s="9">
        <f t="shared" si="4"/>
        <v>4365.9960641276457</v>
      </c>
      <c r="M39" s="9">
        <f t="shared" si="5"/>
        <v>4365.9960641276457</v>
      </c>
      <c r="O39" s="41"/>
      <c r="P39" s="41"/>
      <c r="Q39" s="41"/>
      <c r="R39" s="41"/>
      <c r="S39" s="41"/>
      <c r="T39" s="41"/>
      <c r="U39" s="41"/>
      <c r="V39" s="41"/>
    </row>
    <row r="40" spans="1:22" ht="15.75" customHeight="1">
      <c r="A40" s="9"/>
      <c r="D40" s="3"/>
      <c r="E40" s="5">
        <v>46661</v>
      </c>
      <c r="F40" s="6">
        <f t="shared" si="0"/>
        <v>3117.6627307943122</v>
      </c>
      <c r="G40" s="16">
        <f t="shared" si="1"/>
        <v>2507.3858230940441</v>
      </c>
      <c r="H40" s="16">
        <f t="shared" si="2"/>
        <v>610.27690770026811</v>
      </c>
      <c r="I40" s="8"/>
      <c r="J40" s="7">
        <f t="shared" si="6"/>
        <v>501477.16461880883</v>
      </c>
      <c r="K40" s="9">
        <f t="shared" si="3"/>
        <v>3117.6627307943122</v>
      </c>
      <c r="L40" s="9">
        <f t="shared" si="4"/>
        <v>4365.9960641276457</v>
      </c>
      <c r="M40" s="9">
        <f t="shared" si="5"/>
        <v>4365.9960641276457</v>
      </c>
      <c r="O40" s="41"/>
      <c r="P40" s="41"/>
      <c r="Q40" s="41"/>
      <c r="R40" s="41"/>
      <c r="S40" s="41"/>
      <c r="T40" s="41"/>
      <c r="U40" s="41"/>
      <c r="V40" s="41"/>
    </row>
    <row r="41" spans="1:22" ht="15.75" customHeight="1">
      <c r="D41" s="3"/>
      <c r="E41" s="5">
        <v>46692</v>
      </c>
      <c r="F41" s="6">
        <f t="shared" si="0"/>
        <v>3117.6627307943122</v>
      </c>
      <c r="G41" s="16">
        <f t="shared" si="1"/>
        <v>2504.3344385555424</v>
      </c>
      <c r="H41" s="16">
        <f t="shared" si="2"/>
        <v>613.32829223876979</v>
      </c>
      <c r="I41" s="8"/>
      <c r="J41" s="7">
        <f t="shared" si="6"/>
        <v>500866.88771110855</v>
      </c>
      <c r="K41" s="9">
        <f t="shared" si="3"/>
        <v>3117.6627307943122</v>
      </c>
      <c r="L41" s="9">
        <f t="shared" si="4"/>
        <v>4365.9960641276457</v>
      </c>
      <c r="M41" s="9">
        <f t="shared" si="5"/>
        <v>4365.9960641276457</v>
      </c>
      <c r="O41" s="41"/>
      <c r="P41" s="41"/>
      <c r="Q41" s="41"/>
      <c r="R41" s="41"/>
      <c r="S41" s="41"/>
      <c r="T41" s="41"/>
      <c r="U41" s="41"/>
      <c r="V41" s="41"/>
    </row>
    <row r="42" spans="1:22" ht="15.75" customHeight="1">
      <c r="D42" s="3"/>
      <c r="E42" s="5">
        <v>46722</v>
      </c>
      <c r="F42" s="6">
        <f t="shared" si="0"/>
        <v>3117.6627307943122</v>
      </c>
      <c r="G42" s="16">
        <f t="shared" si="1"/>
        <v>2501.2677970943491</v>
      </c>
      <c r="H42" s="16">
        <f t="shared" si="2"/>
        <v>616.39493369996308</v>
      </c>
      <c r="I42" s="8"/>
      <c r="J42" s="7">
        <f t="shared" si="6"/>
        <v>500253.55941886979</v>
      </c>
      <c r="K42" s="9">
        <f t="shared" si="3"/>
        <v>3117.6627307943122</v>
      </c>
      <c r="L42" s="9">
        <f t="shared" si="4"/>
        <v>4365.9960641276457</v>
      </c>
      <c r="M42" s="9">
        <f t="shared" si="5"/>
        <v>4365.9960641276457</v>
      </c>
      <c r="O42" s="41"/>
      <c r="P42" s="41"/>
      <c r="Q42" s="41"/>
      <c r="R42" s="41"/>
      <c r="S42" s="41"/>
      <c r="T42" s="41"/>
      <c r="U42" s="41"/>
      <c r="V42" s="41"/>
    </row>
    <row r="43" spans="1:22" ht="15.75" customHeight="1">
      <c r="D43" s="3"/>
      <c r="E43" s="5">
        <v>46753</v>
      </c>
      <c r="F43" s="6">
        <f t="shared" si="0"/>
        <v>3117.6627307943122</v>
      </c>
      <c r="G43" s="16">
        <f t="shared" si="1"/>
        <v>2498.185822425849</v>
      </c>
      <c r="H43" s="16">
        <f t="shared" si="2"/>
        <v>619.47690836846323</v>
      </c>
      <c r="I43" s="8"/>
      <c r="J43" s="7">
        <f t="shared" si="6"/>
        <v>499637.16448516981</v>
      </c>
      <c r="K43" s="9">
        <f t="shared" si="3"/>
        <v>3117.6627307943122</v>
      </c>
      <c r="L43" s="9">
        <f t="shared" si="4"/>
        <v>4365.9960641276457</v>
      </c>
      <c r="M43" s="9">
        <f t="shared" si="5"/>
        <v>4365.9960641276457</v>
      </c>
      <c r="O43" s="41"/>
      <c r="P43" s="41"/>
      <c r="Q43" s="41"/>
      <c r="R43" s="41"/>
      <c r="S43" s="41"/>
      <c r="T43" s="41"/>
      <c r="U43" s="41"/>
      <c r="V43" s="41"/>
    </row>
    <row r="44" spans="1:22" ht="15.75" customHeight="1">
      <c r="D44" s="3"/>
      <c r="E44" s="5">
        <v>46784</v>
      </c>
      <c r="F44" s="6">
        <f t="shared" si="0"/>
        <v>3117.6627307943122</v>
      </c>
      <c r="G44" s="16">
        <f t="shared" si="1"/>
        <v>2495.0884378840069</v>
      </c>
      <c r="H44" s="16">
        <f t="shared" si="2"/>
        <v>622.5742929103053</v>
      </c>
      <c r="I44" s="8"/>
      <c r="J44" s="7">
        <f t="shared" si="6"/>
        <v>499017.68757680134</v>
      </c>
      <c r="K44" s="9">
        <f t="shared" si="3"/>
        <v>3117.6627307943122</v>
      </c>
      <c r="L44" s="9">
        <f t="shared" si="4"/>
        <v>4365.9960641276457</v>
      </c>
      <c r="M44" s="9">
        <f t="shared" si="5"/>
        <v>4365.9960641276457</v>
      </c>
      <c r="O44" s="41"/>
      <c r="P44" s="41"/>
      <c r="Q44" s="41"/>
      <c r="R44" s="41"/>
      <c r="S44" s="41"/>
      <c r="T44" s="41"/>
      <c r="U44" s="41"/>
      <c r="V44" s="41"/>
    </row>
    <row r="45" spans="1:22" ht="15.75" customHeight="1">
      <c r="D45" s="3"/>
      <c r="E45" s="5">
        <v>46813</v>
      </c>
      <c r="F45" s="6">
        <f t="shared" si="0"/>
        <v>3117.6627307943122</v>
      </c>
      <c r="G45" s="16">
        <f t="shared" si="1"/>
        <v>2491.9755664194549</v>
      </c>
      <c r="H45" s="16">
        <f t="shared" si="2"/>
        <v>625.68716437485728</v>
      </c>
      <c r="I45" s="8"/>
      <c r="J45" s="7">
        <f t="shared" si="6"/>
        <v>498395.11328389106</v>
      </c>
      <c r="K45" s="9">
        <f t="shared" si="3"/>
        <v>3117.6627307943122</v>
      </c>
      <c r="L45" s="9">
        <f t="shared" si="4"/>
        <v>4365.9960641276457</v>
      </c>
      <c r="M45" s="9">
        <f t="shared" si="5"/>
        <v>4365.9960641276457</v>
      </c>
      <c r="O45" s="41"/>
      <c r="P45" s="41"/>
      <c r="Q45" s="41"/>
      <c r="R45" s="41"/>
      <c r="S45" s="41"/>
      <c r="T45" s="41"/>
      <c r="U45" s="41"/>
      <c r="V45" s="41"/>
    </row>
    <row r="46" spans="1:22" ht="15.75" customHeight="1">
      <c r="D46" s="3"/>
      <c r="E46" s="5">
        <v>46844</v>
      </c>
      <c r="F46" s="6">
        <f t="shared" si="0"/>
        <v>3117.6627307943122</v>
      </c>
      <c r="G46" s="16">
        <f t="shared" si="1"/>
        <v>2488.8471305975809</v>
      </c>
      <c r="H46" s="16">
        <f t="shared" si="2"/>
        <v>628.81560019673134</v>
      </c>
      <c r="I46" s="8"/>
      <c r="J46" s="7">
        <f t="shared" si="6"/>
        <v>497769.4261195162</v>
      </c>
      <c r="K46" s="9">
        <f t="shared" si="3"/>
        <v>3117.6627307943122</v>
      </c>
      <c r="L46" s="9">
        <f t="shared" si="4"/>
        <v>4365.9960641276457</v>
      </c>
      <c r="M46" s="9">
        <f t="shared" si="5"/>
        <v>4365.9960641276457</v>
      </c>
      <c r="O46" s="41"/>
      <c r="P46" s="41"/>
      <c r="Q46" s="41"/>
      <c r="R46" s="41"/>
      <c r="S46" s="41"/>
      <c r="T46" s="41"/>
      <c r="U46" s="41"/>
      <c r="V46" s="41"/>
    </row>
    <row r="47" spans="1:22" ht="15.75" customHeight="1">
      <c r="D47" s="3"/>
      <c r="E47" s="5">
        <v>46874</v>
      </c>
      <c r="F47" s="6">
        <f t="shared" si="0"/>
        <v>3117.6627307943122</v>
      </c>
      <c r="G47" s="16">
        <f t="shared" si="1"/>
        <v>2485.7030525965974</v>
      </c>
      <c r="H47" s="16">
        <f t="shared" si="2"/>
        <v>631.95967819771477</v>
      </c>
      <c r="I47" s="8"/>
      <c r="J47" s="7">
        <f t="shared" si="6"/>
        <v>497140.61051931948</v>
      </c>
      <c r="K47" s="9">
        <f t="shared" si="3"/>
        <v>3117.6627307943122</v>
      </c>
      <c r="L47" s="9">
        <f t="shared" si="4"/>
        <v>4365.9960641276457</v>
      </c>
      <c r="M47" s="9">
        <f t="shared" si="5"/>
        <v>4365.9960641276457</v>
      </c>
      <c r="O47" s="41"/>
      <c r="P47" s="41"/>
      <c r="Q47" s="41"/>
      <c r="R47" s="41"/>
      <c r="S47" s="41"/>
      <c r="T47" s="41"/>
      <c r="U47" s="41"/>
      <c r="V47" s="41"/>
    </row>
    <row r="48" spans="1:22" ht="15.75" customHeight="1">
      <c r="D48" s="3"/>
      <c r="E48" s="5">
        <v>46905</v>
      </c>
      <c r="F48" s="6">
        <f t="shared" si="0"/>
        <v>3117.6627307943122</v>
      </c>
      <c r="G48" s="16">
        <f t="shared" si="1"/>
        <v>2482.5432542056092</v>
      </c>
      <c r="H48" s="16">
        <f t="shared" si="2"/>
        <v>635.11947658870304</v>
      </c>
      <c r="I48" s="8"/>
      <c r="J48" s="7">
        <f t="shared" si="6"/>
        <v>496508.65084112179</v>
      </c>
      <c r="K48" s="9">
        <f t="shared" si="3"/>
        <v>3117.6627307943122</v>
      </c>
      <c r="L48" s="9">
        <f t="shared" si="4"/>
        <v>4365.9960641276457</v>
      </c>
      <c r="M48" s="9">
        <f t="shared" si="5"/>
        <v>4365.9960641276457</v>
      </c>
      <c r="O48" s="41"/>
      <c r="P48" s="41"/>
      <c r="Q48" s="41"/>
      <c r="R48" s="41"/>
      <c r="S48" s="41"/>
      <c r="T48" s="41"/>
      <c r="U48" s="41"/>
      <c r="V48" s="41"/>
    </row>
    <row r="49" spans="4:22" ht="15.75" customHeight="1">
      <c r="D49" s="3"/>
      <c r="E49" s="5">
        <v>46935</v>
      </c>
      <c r="F49" s="6">
        <f t="shared" si="0"/>
        <v>3117.6627307943122</v>
      </c>
      <c r="G49" s="16">
        <f t="shared" si="1"/>
        <v>2479.3676568226656</v>
      </c>
      <c r="H49" s="16">
        <f t="shared" si="2"/>
        <v>638.29507397164662</v>
      </c>
      <c r="I49" s="8"/>
      <c r="J49" s="7">
        <f t="shared" si="6"/>
        <v>495873.53136453312</v>
      </c>
      <c r="K49" s="9">
        <f t="shared" si="3"/>
        <v>3117.6627307943122</v>
      </c>
      <c r="L49" s="9">
        <f t="shared" si="4"/>
        <v>4365.9960641276457</v>
      </c>
      <c r="M49" s="9">
        <f t="shared" si="5"/>
        <v>4365.9960641276457</v>
      </c>
      <c r="O49" s="41"/>
      <c r="P49" s="41"/>
      <c r="Q49" s="41"/>
      <c r="R49" s="41"/>
      <c r="S49" s="41"/>
      <c r="T49" s="41"/>
      <c r="U49" s="41"/>
      <c r="V49" s="41"/>
    </row>
    <row r="50" spans="4:22" ht="15.75" customHeight="1">
      <c r="D50" s="3"/>
      <c r="E50" s="5">
        <v>46966</v>
      </c>
      <c r="F50" s="6">
        <f t="shared" si="0"/>
        <v>3117.6627307943122</v>
      </c>
      <c r="G50" s="16">
        <f t="shared" si="1"/>
        <v>2476.1761814528077</v>
      </c>
      <c r="H50" s="16">
        <f t="shared" si="2"/>
        <v>641.48654934150454</v>
      </c>
      <c r="I50" s="8"/>
      <c r="J50" s="7">
        <f t="shared" si="6"/>
        <v>495235.2362905615</v>
      </c>
      <c r="K50" s="9">
        <f t="shared" si="3"/>
        <v>3117.6627307943122</v>
      </c>
      <c r="L50" s="9">
        <f t="shared" si="4"/>
        <v>4365.9960641276457</v>
      </c>
      <c r="M50" s="9">
        <f t="shared" si="5"/>
        <v>4365.9960641276457</v>
      </c>
      <c r="O50" s="41"/>
      <c r="P50" s="41"/>
      <c r="Q50" s="41"/>
      <c r="R50" s="41"/>
      <c r="S50" s="41"/>
      <c r="T50" s="41"/>
      <c r="U50" s="41"/>
      <c r="V50" s="41"/>
    </row>
    <row r="51" spans="4:22" ht="15.75" customHeight="1">
      <c r="D51" s="3"/>
      <c r="E51" s="5">
        <v>46997</v>
      </c>
      <c r="F51" s="6">
        <f t="shared" si="0"/>
        <v>3117.6627307943122</v>
      </c>
      <c r="G51" s="16">
        <f t="shared" si="1"/>
        <v>2472.9687487060996</v>
      </c>
      <c r="H51" s="16">
        <f t="shared" si="2"/>
        <v>644.69398208821258</v>
      </c>
      <c r="I51" s="8"/>
      <c r="J51" s="7">
        <f t="shared" si="6"/>
        <v>494593.74974121997</v>
      </c>
      <c r="K51" s="9">
        <f t="shared" si="3"/>
        <v>3117.6627307943122</v>
      </c>
      <c r="L51" s="9">
        <f t="shared" si="4"/>
        <v>4365.9960641276457</v>
      </c>
      <c r="M51" s="9">
        <f t="shared" si="5"/>
        <v>4365.9960641276457</v>
      </c>
      <c r="O51" s="41"/>
      <c r="P51" s="41"/>
      <c r="Q51" s="41"/>
      <c r="R51" s="41"/>
      <c r="S51" s="41"/>
      <c r="T51" s="41"/>
      <c r="U51" s="41"/>
      <c r="V51" s="41"/>
    </row>
    <row r="52" spans="4:22" ht="15.75" customHeight="1">
      <c r="D52" s="3"/>
      <c r="E52" s="5">
        <v>47027</v>
      </c>
      <c r="F52" s="6">
        <f t="shared" si="0"/>
        <v>3117.6627307943122</v>
      </c>
      <c r="G52" s="16">
        <f t="shared" si="1"/>
        <v>2469.7452787956586</v>
      </c>
      <c r="H52" s="16">
        <f t="shared" si="2"/>
        <v>647.91745199865363</v>
      </c>
      <c r="I52" s="8"/>
      <c r="J52" s="7">
        <f t="shared" si="6"/>
        <v>493949.05575913173</v>
      </c>
      <c r="K52" s="9">
        <f t="shared" si="3"/>
        <v>3117.6627307943122</v>
      </c>
      <c r="L52" s="9">
        <f t="shared" si="4"/>
        <v>4365.9960641276457</v>
      </c>
      <c r="M52" s="9">
        <f t="shared" si="5"/>
        <v>4365.9960641276457</v>
      </c>
      <c r="O52" s="41"/>
      <c r="P52" s="41"/>
      <c r="Q52" s="41"/>
      <c r="R52" s="41"/>
      <c r="S52" s="41"/>
      <c r="T52" s="41"/>
      <c r="U52" s="41"/>
      <c r="V52" s="41"/>
    </row>
    <row r="53" spans="4:22" ht="15.75" customHeight="1">
      <c r="D53" s="3"/>
      <c r="E53" s="5">
        <v>47058</v>
      </c>
      <c r="F53" s="6">
        <f t="shared" si="0"/>
        <v>3117.6627307943122</v>
      </c>
      <c r="G53" s="16">
        <f t="shared" si="1"/>
        <v>2466.5056915356654</v>
      </c>
      <c r="H53" s="16">
        <f t="shared" si="2"/>
        <v>651.15703925864682</v>
      </c>
      <c r="I53" s="8"/>
      <c r="J53" s="7">
        <f t="shared" si="6"/>
        <v>493301.13830713311</v>
      </c>
      <c r="K53" s="9">
        <f t="shared" si="3"/>
        <v>3117.6627307943122</v>
      </c>
      <c r="L53" s="9">
        <f t="shared" si="4"/>
        <v>4365.9960641276457</v>
      </c>
      <c r="M53" s="9">
        <f t="shared" si="5"/>
        <v>4365.9960641276457</v>
      </c>
      <c r="O53" s="41"/>
      <c r="P53" s="41"/>
      <c r="Q53" s="41"/>
      <c r="R53" s="41"/>
      <c r="S53" s="41"/>
      <c r="T53" s="41"/>
      <c r="U53" s="41"/>
      <c r="V53" s="41"/>
    </row>
    <row r="54" spans="4:22" ht="15.75" customHeight="1">
      <c r="D54" s="3"/>
      <c r="E54" s="5">
        <v>47088</v>
      </c>
      <c r="F54" s="6">
        <f t="shared" si="0"/>
        <v>3117.6627307943122</v>
      </c>
      <c r="G54" s="16">
        <f t="shared" si="1"/>
        <v>2463.249906339372</v>
      </c>
      <c r="H54" s="16">
        <f t="shared" si="2"/>
        <v>654.41282445494016</v>
      </c>
      <c r="I54" s="8"/>
      <c r="J54" s="7">
        <f t="shared" si="6"/>
        <v>492649.98126787448</v>
      </c>
      <c r="K54" s="9">
        <f t="shared" si="3"/>
        <v>3117.6627307943122</v>
      </c>
      <c r="L54" s="9">
        <f t="shared" si="4"/>
        <v>4365.9960641276457</v>
      </c>
      <c r="M54" s="9">
        <f t="shared" si="5"/>
        <v>4365.9960641276457</v>
      </c>
      <c r="O54" s="41"/>
      <c r="P54" s="41"/>
      <c r="Q54" s="41"/>
      <c r="R54" s="41"/>
      <c r="S54" s="41"/>
      <c r="T54" s="41"/>
      <c r="U54" s="41"/>
      <c r="V54" s="41"/>
    </row>
    <row r="55" spans="4:22" ht="15.75" customHeight="1">
      <c r="D55" s="3"/>
      <c r="E55" s="5">
        <v>47119</v>
      </c>
      <c r="F55" s="6">
        <f t="shared" si="0"/>
        <v>3117.6627307943122</v>
      </c>
      <c r="G55" s="16">
        <f t="shared" si="1"/>
        <v>2459.9778422170975</v>
      </c>
      <c r="H55" s="16">
        <f t="shared" si="2"/>
        <v>657.68488857721468</v>
      </c>
      <c r="I55" s="8"/>
      <c r="J55" s="7">
        <f t="shared" si="6"/>
        <v>491995.56844341953</v>
      </c>
      <c r="K55" s="9">
        <f t="shared" si="3"/>
        <v>3117.6627307943122</v>
      </c>
      <c r="L55" s="9">
        <f t="shared" si="4"/>
        <v>4365.9960641276457</v>
      </c>
      <c r="M55" s="9">
        <f t="shared" si="5"/>
        <v>4365.9960641276457</v>
      </c>
      <c r="O55" s="41"/>
      <c r="P55" s="41"/>
      <c r="Q55" s="41"/>
      <c r="R55" s="41"/>
      <c r="S55" s="41"/>
      <c r="T55" s="41"/>
      <c r="U55" s="41"/>
      <c r="V55" s="41"/>
    </row>
    <row r="56" spans="4:22" ht="15.75" customHeight="1">
      <c r="D56" s="3"/>
      <c r="E56" s="5">
        <v>47150</v>
      </c>
      <c r="F56" s="6">
        <f t="shared" si="0"/>
        <v>3117.6627307943122</v>
      </c>
      <c r="G56" s="16">
        <f t="shared" si="1"/>
        <v>2456.6894177742115</v>
      </c>
      <c r="H56" s="16">
        <f t="shared" si="2"/>
        <v>660.9733130201007</v>
      </c>
      <c r="I56" s="8"/>
      <c r="J56" s="7">
        <f t="shared" si="6"/>
        <v>491337.88355484232</v>
      </c>
      <c r="K56" s="9">
        <f t="shared" si="3"/>
        <v>3117.6627307943122</v>
      </c>
      <c r="L56" s="9">
        <f t="shared" si="4"/>
        <v>4365.9960641276457</v>
      </c>
      <c r="M56" s="9">
        <f t="shared" si="5"/>
        <v>4365.9960641276457</v>
      </c>
      <c r="O56" s="41"/>
      <c r="P56" s="41"/>
      <c r="Q56" s="41"/>
      <c r="R56" s="41"/>
      <c r="S56" s="41"/>
      <c r="T56" s="41"/>
      <c r="U56" s="41"/>
      <c r="V56" s="41"/>
    </row>
    <row r="57" spans="4:22" ht="15.75" customHeight="1">
      <c r="D57" s="3"/>
      <c r="E57" s="5">
        <v>47178</v>
      </c>
      <c r="F57" s="6">
        <f t="shared" si="0"/>
        <v>3117.6627307943122</v>
      </c>
      <c r="G57" s="16">
        <f t="shared" si="1"/>
        <v>2453.3845512091111</v>
      </c>
      <c r="H57" s="16">
        <f t="shared" si="2"/>
        <v>664.27817958520109</v>
      </c>
      <c r="I57" s="8"/>
      <c r="J57" s="7">
        <f t="shared" si="6"/>
        <v>490676.91024182225</v>
      </c>
      <c r="K57" s="9">
        <f t="shared" si="3"/>
        <v>3117.6627307943122</v>
      </c>
      <c r="L57" s="9">
        <f t="shared" si="4"/>
        <v>4365.9960641276457</v>
      </c>
      <c r="M57" s="9">
        <f t="shared" si="5"/>
        <v>4365.9960641276457</v>
      </c>
      <c r="O57" s="41"/>
      <c r="P57" s="41"/>
      <c r="Q57" s="41"/>
      <c r="R57" s="41"/>
      <c r="S57" s="41"/>
      <c r="T57" s="41"/>
      <c r="U57" s="41"/>
      <c r="V57" s="41"/>
    </row>
    <row r="58" spans="4:22" ht="15.75" customHeight="1">
      <c r="D58" s="3"/>
      <c r="E58" s="5">
        <v>47209</v>
      </c>
      <c r="F58" s="6">
        <f t="shared" si="0"/>
        <v>3117.6627307943122</v>
      </c>
      <c r="G58" s="16">
        <f t="shared" si="1"/>
        <v>2450.0631603111851</v>
      </c>
      <c r="H58" s="16">
        <f t="shared" si="2"/>
        <v>667.59957048312708</v>
      </c>
      <c r="I58" s="8"/>
      <c r="J58" s="7">
        <f t="shared" si="6"/>
        <v>490012.63206223707</v>
      </c>
      <c r="K58" s="9">
        <f t="shared" si="3"/>
        <v>3117.6627307943122</v>
      </c>
      <c r="L58" s="9">
        <f t="shared" si="4"/>
        <v>4365.9960641276457</v>
      </c>
      <c r="M58" s="9">
        <f t="shared" si="5"/>
        <v>4365.9960641276457</v>
      </c>
      <c r="O58" s="41"/>
      <c r="P58" s="41"/>
      <c r="Q58" s="41"/>
      <c r="R58" s="41"/>
      <c r="S58" s="41"/>
      <c r="T58" s="41"/>
      <c r="U58" s="41"/>
      <c r="V58" s="41"/>
    </row>
    <row r="59" spans="4:22" ht="15.75" customHeight="1">
      <c r="D59" s="3"/>
      <c r="E59" s="5">
        <v>47239</v>
      </c>
      <c r="F59" s="6">
        <f t="shared" si="0"/>
        <v>3117.6627307943122</v>
      </c>
      <c r="G59" s="16">
        <f t="shared" si="1"/>
        <v>2446.7251624587693</v>
      </c>
      <c r="H59" s="16">
        <f t="shared" si="2"/>
        <v>670.93756833554289</v>
      </c>
      <c r="I59" s="8"/>
      <c r="J59" s="7">
        <f t="shared" si="6"/>
        <v>489345.03249175393</v>
      </c>
      <c r="K59" s="9">
        <f t="shared" si="3"/>
        <v>3117.6627307943122</v>
      </c>
      <c r="L59" s="9">
        <f t="shared" si="4"/>
        <v>4365.9960641276457</v>
      </c>
      <c r="M59" s="9">
        <f t="shared" si="5"/>
        <v>4365.9960641276457</v>
      </c>
      <c r="O59" s="41"/>
      <c r="P59" s="41"/>
      <c r="Q59" s="41"/>
      <c r="R59" s="41"/>
      <c r="S59" s="41"/>
      <c r="T59" s="41"/>
      <c r="U59" s="41"/>
      <c r="V59" s="41"/>
    </row>
    <row r="60" spans="4:22" ht="15.75" customHeight="1">
      <c r="D60" s="3"/>
      <c r="E60" s="5">
        <v>47270</v>
      </c>
      <c r="F60" s="6">
        <f t="shared" si="0"/>
        <v>3117.6627307943122</v>
      </c>
      <c r="G60" s="16">
        <f t="shared" si="1"/>
        <v>2443.370474617092</v>
      </c>
      <c r="H60" s="16">
        <f t="shared" si="2"/>
        <v>674.29225617722022</v>
      </c>
      <c r="I60" s="8"/>
      <c r="J60" s="7">
        <f t="shared" si="6"/>
        <v>488674.09492341836</v>
      </c>
      <c r="K60" s="9">
        <f t="shared" si="3"/>
        <v>3117.6627307943122</v>
      </c>
      <c r="L60" s="9">
        <f t="shared" si="4"/>
        <v>4365.9960641276457</v>
      </c>
      <c r="M60" s="9">
        <f t="shared" si="5"/>
        <v>4365.9960641276457</v>
      </c>
      <c r="O60" s="41"/>
      <c r="P60" s="41"/>
      <c r="Q60" s="41"/>
      <c r="R60" s="41"/>
      <c r="S60" s="41"/>
      <c r="T60" s="41"/>
      <c r="U60" s="41"/>
      <c r="V60" s="41"/>
    </row>
    <row r="61" spans="4:22" ht="15.75" customHeight="1">
      <c r="D61" s="3"/>
      <c r="E61" s="5">
        <v>47300</v>
      </c>
      <c r="F61" s="6">
        <f t="shared" si="0"/>
        <v>3117.6627307943122</v>
      </c>
      <c r="G61" s="16">
        <f t="shared" si="1"/>
        <v>2439.9990133362057</v>
      </c>
      <c r="H61" s="16">
        <f t="shared" si="2"/>
        <v>677.66371745810648</v>
      </c>
      <c r="I61" s="8"/>
      <c r="J61" s="7">
        <f t="shared" si="6"/>
        <v>487999.80266724114</v>
      </c>
      <c r="K61" s="9">
        <f t="shared" si="3"/>
        <v>3117.6627307943122</v>
      </c>
      <c r="L61" s="9">
        <f t="shared" si="4"/>
        <v>4365.9960641276457</v>
      </c>
      <c r="M61" s="9">
        <f t="shared" si="5"/>
        <v>4365.9960641276457</v>
      </c>
      <c r="O61" s="41"/>
      <c r="P61" s="41"/>
      <c r="Q61" s="41"/>
      <c r="R61" s="41"/>
      <c r="S61" s="41"/>
      <c r="T61" s="41"/>
      <c r="U61" s="41"/>
      <c r="V61" s="41"/>
    </row>
    <row r="62" spans="4:22" ht="15.75" customHeight="1">
      <c r="D62" s="3"/>
      <c r="E62" s="5">
        <v>47331</v>
      </c>
      <c r="F62" s="6">
        <f t="shared" si="0"/>
        <v>3117.6627307943122</v>
      </c>
      <c r="G62" s="16">
        <f t="shared" si="1"/>
        <v>2436.6106947489152</v>
      </c>
      <c r="H62" s="16">
        <f t="shared" si="2"/>
        <v>681.05203604539702</v>
      </c>
      <c r="I62" s="8"/>
      <c r="J62" s="7">
        <f t="shared" si="6"/>
        <v>487322.13894978305</v>
      </c>
      <c r="K62" s="9">
        <f t="shared" si="3"/>
        <v>3117.6627307943122</v>
      </c>
      <c r="L62" s="9">
        <f t="shared" si="4"/>
        <v>4365.9960641276457</v>
      </c>
      <c r="M62" s="9">
        <f t="shared" si="5"/>
        <v>4365.9960641276457</v>
      </c>
      <c r="O62" s="41"/>
      <c r="P62" s="41"/>
      <c r="Q62" s="41"/>
      <c r="R62" s="41"/>
      <c r="S62" s="41"/>
      <c r="T62" s="41"/>
      <c r="U62" s="41"/>
      <c r="V62" s="41"/>
    </row>
    <row r="63" spans="4:22" ht="15.75" customHeight="1">
      <c r="D63" s="3"/>
      <c r="E63" s="5">
        <v>47362</v>
      </c>
      <c r="F63" s="6">
        <f t="shared" si="0"/>
        <v>3117.6627307943122</v>
      </c>
      <c r="G63" s="16">
        <f t="shared" si="1"/>
        <v>2433.2054345686879</v>
      </c>
      <c r="H63" s="16">
        <f t="shared" si="2"/>
        <v>684.4572962256243</v>
      </c>
      <c r="I63" s="8"/>
      <c r="J63" s="7">
        <f t="shared" si="6"/>
        <v>486641.08691373764</v>
      </c>
      <c r="K63" s="9">
        <f t="shared" si="3"/>
        <v>3117.6627307943122</v>
      </c>
      <c r="L63" s="9">
        <f t="shared" si="4"/>
        <v>4365.9960641276457</v>
      </c>
      <c r="M63" s="9">
        <f t="shared" si="5"/>
        <v>4365.9960641276457</v>
      </c>
      <c r="O63" s="41"/>
      <c r="P63" s="41"/>
      <c r="Q63" s="41"/>
      <c r="R63" s="41"/>
      <c r="S63" s="41"/>
      <c r="T63" s="41"/>
      <c r="U63" s="41"/>
      <c r="V63" s="41"/>
    </row>
    <row r="64" spans="4:22" ht="15.75" customHeight="1">
      <c r="D64" s="3"/>
      <c r="E64" s="5">
        <v>47392</v>
      </c>
      <c r="F64" s="6">
        <f t="shared" si="0"/>
        <v>3117.6627307943122</v>
      </c>
      <c r="G64" s="16">
        <f t="shared" si="1"/>
        <v>2429.7831480875598</v>
      </c>
      <c r="H64" s="16">
        <f t="shared" si="2"/>
        <v>687.87958270675244</v>
      </c>
      <c r="I64" s="8"/>
      <c r="J64" s="7">
        <f t="shared" si="6"/>
        <v>485956.62961751199</v>
      </c>
      <c r="K64" s="9">
        <f t="shared" si="3"/>
        <v>3117.6627307943122</v>
      </c>
      <c r="L64" s="9">
        <f t="shared" si="4"/>
        <v>4365.9960641276457</v>
      </c>
      <c r="M64" s="9"/>
      <c r="O64" s="41"/>
      <c r="P64" s="41"/>
      <c r="Q64" s="41"/>
      <c r="R64" s="41"/>
      <c r="S64" s="41"/>
      <c r="T64" s="41"/>
      <c r="U64" s="41"/>
      <c r="V64" s="41"/>
    </row>
    <row r="65" spans="4:22" ht="15.75" customHeight="1">
      <c r="D65" s="3"/>
      <c r="E65" s="5">
        <v>47423</v>
      </c>
      <c r="F65" s="6">
        <f t="shared" si="0"/>
        <v>3117.6627307943122</v>
      </c>
      <c r="G65" s="16">
        <f t="shared" si="1"/>
        <v>2426.3437501740259</v>
      </c>
      <c r="H65" s="16">
        <f t="shared" si="2"/>
        <v>691.31898062028631</v>
      </c>
      <c r="I65" s="8"/>
      <c r="J65" s="7">
        <f t="shared" si="6"/>
        <v>485268.75003480521</v>
      </c>
      <c r="K65" s="9">
        <f t="shared" si="3"/>
        <v>3117.6627307943122</v>
      </c>
      <c r="L65" s="9">
        <f t="shared" si="4"/>
        <v>4365.9960641276457</v>
      </c>
      <c r="M65" s="9"/>
      <c r="O65" s="41"/>
      <c r="P65" s="41"/>
      <c r="Q65" s="41"/>
      <c r="R65" s="41"/>
      <c r="S65" s="41"/>
      <c r="T65" s="41"/>
      <c r="U65" s="41"/>
      <c r="V65" s="41"/>
    </row>
    <row r="66" spans="4:22" ht="15.75" customHeight="1">
      <c r="D66" s="3"/>
      <c r="E66" s="5">
        <v>47453</v>
      </c>
      <c r="F66" s="6">
        <f t="shared" si="0"/>
        <v>3117.6627307943122</v>
      </c>
      <c r="G66" s="16">
        <f t="shared" si="1"/>
        <v>2422.8871552709247</v>
      </c>
      <c r="H66" s="16">
        <f t="shared" si="2"/>
        <v>694.77557552338749</v>
      </c>
      <c r="I66" s="8"/>
      <c r="J66" s="7">
        <f t="shared" si="6"/>
        <v>484577.43105418491</v>
      </c>
      <c r="K66" s="9">
        <f t="shared" si="3"/>
        <v>3117.6627307943122</v>
      </c>
      <c r="L66" s="9">
        <f t="shared" si="4"/>
        <v>4365.9960641276457</v>
      </c>
      <c r="M66" s="9"/>
      <c r="O66" s="41"/>
      <c r="P66" s="41"/>
      <c r="Q66" s="41"/>
      <c r="R66" s="41"/>
      <c r="S66" s="41"/>
      <c r="T66" s="41"/>
      <c r="U66" s="41"/>
      <c r="V66" s="41"/>
    </row>
    <row r="67" spans="4:22" ht="15.75" customHeight="1">
      <c r="D67" s="3"/>
      <c r="E67" s="5">
        <v>47484</v>
      </c>
      <c r="F67" s="6">
        <f t="shared" si="0"/>
        <v>3117.6627307943122</v>
      </c>
      <c r="G67" s="16">
        <f t="shared" si="1"/>
        <v>2419.4132773933075</v>
      </c>
      <c r="H67" s="16">
        <f t="shared" si="2"/>
        <v>698.24945340100476</v>
      </c>
      <c r="I67" s="8"/>
      <c r="J67" s="7">
        <f t="shared" si="6"/>
        <v>483882.65547866153</v>
      </c>
      <c r="K67" s="9">
        <f t="shared" si="3"/>
        <v>3117.6627307943122</v>
      </c>
      <c r="L67" s="9">
        <f t="shared" si="4"/>
        <v>4365.9960641276457</v>
      </c>
      <c r="M67" s="9"/>
      <c r="O67" s="41"/>
      <c r="P67" s="41"/>
      <c r="Q67" s="41"/>
      <c r="R67" s="41"/>
      <c r="S67" s="41"/>
      <c r="T67" s="41"/>
      <c r="U67" s="41"/>
      <c r="V67" s="41"/>
    </row>
    <row r="68" spans="4:22" ht="15.75" customHeight="1">
      <c r="D68" s="3"/>
      <c r="E68" s="5">
        <v>47515</v>
      </c>
      <c r="F68" s="6">
        <f t="shared" si="0"/>
        <v>3117.6627307943122</v>
      </c>
      <c r="G68" s="16">
        <f t="shared" si="1"/>
        <v>2415.9220301263026</v>
      </c>
      <c r="H68" s="16">
        <f t="shared" si="2"/>
        <v>701.74070066800959</v>
      </c>
      <c r="I68" s="8"/>
      <c r="J68" s="7">
        <f t="shared" si="6"/>
        <v>483184.40602526051</v>
      </c>
      <c r="K68" s="9">
        <f t="shared" si="3"/>
        <v>3117.6627307943122</v>
      </c>
      <c r="L68" s="9">
        <f t="shared" si="4"/>
        <v>4365.9960641276457</v>
      </c>
      <c r="M68" s="9"/>
      <c r="O68" s="41"/>
      <c r="P68" s="41"/>
      <c r="Q68" s="41"/>
      <c r="R68" s="41"/>
      <c r="S68" s="41"/>
      <c r="T68" s="41"/>
      <c r="U68" s="41"/>
      <c r="V68" s="41"/>
    </row>
    <row r="69" spans="4:22" ht="15.75" customHeight="1">
      <c r="D69" s="3"/>
      <c r="E69" s="5">
        <v>47543</v>
      </c>
      <c r="F69" s="6">
        <f t="shared" si="0"/>
        <v>3117.6627307943122</v>
      </c>
      <c r="G69" s="16">
        <f t="shared" si="1"/>
        <v>2412.4133266229624</v>
      </c>
      <c r="H69" s="16">
        <f t="shared" si="2"/>
        <v>705.24940417134985</v>
      </c>
      <c r="I69" s="8"/>
      <c r="J69" s="7">
        <f t="shared" si="6"/>
        <v>482482.6653245925</v>
      </c>
      <c r="K69" s="9">
        <f t="shared" si="3"/>
        <v>3117.6627307943122</v>
      </c>
      <c r="L69" s="9">
        <f t="shared" si="4"/>
        <v>4365.9960641276457</v>
      </c>
      <c r="M69" s="9"/>
      <c r="O69" s="41"/>
      <c r="P69" s="41"/>
      <c r="Q69" s="41"/>
      <c r="R69" s="41"/>
      <c r="S69" s="41"/>
      <c r="T69" s="41"/>
      <c r="U69" s="41"/>
      <c r="V69" s="41"/>
    </row>
    <row r="70" spans="4:22" ht="15.75" customHeight="1">
      <c r="D70" s="3"/>
      <c r="E70" s="5">
        <v>47574</v>
      </c>
      <c r="F70" s="6">
        <f t="shared" si="0"/>
        <v>3117.6627307943122</v>
      </c>
      <c r="G70" s="16">
        <f t="shared" si="1"/>
        <v>2408.8870796021056</v>
      </c>
      <c r="H70" s="16">
        <f t="shared" si="2"/>
        <v>708.77565119220662</v>
      </c>
      <c r="I70" s="8"/>
      <c r="J70" s="7">
        <f t="shared" si="6"/>
        <v>481777.41592042113</v>
      </c>
      <c r="K70" s="9">
        <f t="shared" si="3"/>
        <v>3117.6627307943122</v>
      </c>
      <c r="L70" s="9">
        <f t="shared" si="4"/>
        <v>4365.9960641276457</v>
      </c>
      <c r="M70" s="9"/>
      <c r="O70" s="41"/>
      <c r="P70" s="41"/>
      <c r="Q70" s="41"/>
      <c r="R70" s="41"/>
      <c r="S70" s="41"/>
      <c r="T70" s="41"/>
      <c r="U70" s="41"/>
      <c r="V70" s="41"/>
    </row>
    <row r="71" spans="4:22" ht="15.75" customHeight="1">
      <c r="D71" s="3"/>
      <c r="E71" s="5">
        <v>47604</v>
      </c>
      <c r="F71" s="6">
        <f t="shared" ref="F71:F134" si="7">IF($B$12&lt;J71+(J71*($B$8/$B$10)),$B$12,J71+(J71*($B$8/$B$10)))</f>
        <v>3117.6627307943122</v>
      </c>
      <c r="G71" s="16">
        <f t="shared" ref="G71:G134" si="8">J71*$B$8/$B$10</f>
        <v>2405.3432013461443</v>
      </c>
      <c r="H71" s="16">
        <f t="shared" si="2"/>
        <v>712.31952944816794</v>
      </c>
      <c r="I71" s="8"/>
      <c r="J71" s="7">
        <f t="shared" si="6"/>
        <v>481068.6402692289</v>
      </c>
      <c r="K71" s="9">
        <f t="shared" si="3"/>
        <v>3117.6627307943122</v>
      </c>
      <c r="L71" s="9">
        <f t="shared" si="4"/>
        <v>4365.9960641276457</v>
      </c>
      <c r="M71" s="9"/>
      <c r="O71" s="41"/>
      <c r="P71" s="41"/>
      <c r="Q71" s="41"/>
      <c r="R71" s="41"/>
      <c r="S71" s="41"/>
      <c r="T71" s="41"/>
      <c r="U71" s="41"/>
      <c r="V71" s="41"/>
    </row>
    <row r="72" spans="4:22" ht="15.75" customHeight="1">
      <c r="D72" s="3"/>
      <c r="E72" s="5">
        <v>47635</v>
      </c>
      <c r="F72" s="6">
        <f t="shared" si="7"/>
        <v>3117.6627307943122</v>
      </c>
      <c r="G72" s="16">
        <f t="shared" si="8"/>
        <v>2401.7816036989038</v>
      </c>
      <c r="H72" s="16">
        <f t="shared" si="2"/>
        <v>715.88112709540837</v>
      </c>
      <c r="I72" s="8"/>
      <c r="J72" s="7">
        <f t="shared" si="6"/>
        <v>480356.32073978073</v>
      </c>
      <c r="K72" s="9">
        <f t="shared" ref="K72:K135" si="9">SUM(F72+I72)</f>
        <v>3117.6627307943122</v>
      </c>
      <c r="L72" s="9">
        <f t="shared" ref="L72:L135" si="10">K72+(($B$17+$B$18)/12)</f>
        <v>4365.9960641276457</v>
      </c>
      <c r="M72" s="9"/>
      <c r="O72" s="41"/>
      <c r="P72" s="41"/>
      <c r="Q72" s="41"/>
      <c r="R72" s="41"/>
      <c r="S72" s="41"/>
      <c r="T72" s="41"/>
      <c r="U72" s="41"/>
      <c r="V72" s="41"/>
    </row>
    <row r="73" spans="4:22" ht="15.75" customHeight="1">
      <c r="D73" s="3"/>
      <c r="E73" s="5">
        <v>47665</v>
      </c>
      <c r="F73" s="6">
        <f t="shared" si="7"/>
        <v>3117.6627307943122</v>
      </c>
      <c r="G73" s="16">
        <f t="shared" si="8"/>
        <v>2398.2021980634263</v>
      </c>
      <c r="H73" s="16">
        <f t="shared" si="2"/>
        <v>719.46053273088592</v>
      </c>
      <c r="I73" s="8"/>
      <c r="J73" s="7">
        <f t="shared" ref="J73:J136" si="11">J72-H72-I72</f>
        <v>479640.4396126853</v>
      </c>
      <c r="K73" s="9">
        <f t="shared" si="9"/>
        <v>3117.6627307943122</v>
      </c>
      <c r="L73" s="9">
        <f t="shared" si="10"/>
        <v>4365.9960641276457</v>
      </c>
      <c r="M73" s="9"/>
      <c r="O73" s="41"/>
      <c r="P73" s="41"/>
      <c r="Q73" s="41"/>
      <c r="R73" s="41"/>
      <c r="S73" s="41"/>
      <c r="T73" s="41"/>
      <c r="U73" s="41"/>
      <c r="V73" s="41"/>
    </row>
    <row r="74" spans="4:22" ht="15.75" customHeight="1">
      <c r="D74" s="3"/>
      <c r="E74" s="5">
        <v>47696</v>
      </c>
      <c r="F74" s="6">
        <f t="shared" si="7"/>
        <v>3117.6627307943122</v>
      </c>
      <c r="G74" s="16">
        <f t="shared" si="8"/>
        <v>2394.604895399772</v>
      </c>
      <c r="H74" s="16">
        <f t="shared" si="2"/>
        <v>723.05783539454023</v>
      </c>
      <c r="I74" s="8"/>
      <c r="J74" s="7">
        <f t="shared" si="11"/>
        <v>478920.97907995438</v>
      </c>
      <c r="K74" s="9">
        <f t="shared" si="9"/>
        <v>3117.6627307943122</v>
      </c>
      <c r="L74" s="9">
        <f t="shared" si="10"/>
        <v>4365.9960641276457</v>
      </c>
      <c r="M74" s="9"/>
    </row>
    <row r="75" spans="4:22" ht="15.75" customHeight="1">
      <c r="D75" s="3"/>
      <c r="E75" s="5">
        <v>47727</v>
      </c>
      <c r="F75" s="6">
        <f t="shared" si="7"/>
        <v>3117.6627307943122</v>
      </c>
      <c r="G75" s="16">
        <f t="shared" si="8"/>
        <v>2390.9896062227995</v>
      </c>
      <c r="H75" s="16">
        <f t="shared" si="2"/>
        <v>726.67312457151274</v>
      </c>
      <c r="I75" s="8"/>
      <c r="J75" s="7">
        <f t="shared" si="11"/>
        <v>478197.92124455987</v>
      </c>
      <c r="K75" s="9">
        <f t="shared" si="9"/>
        <v>3117.6627307943122</v>
      </c>
      <c r="L75" s="9">
        <f t="shared" si="10"/>
        <v>4365.9960641276457</v>
      </c>
      <c r="M75" s="9"/>
    </row>
    <row r="76" spans="4:22" ht="15.75" customHeight="1">
      <c r="D76" s="3"/>
      <c r="E76" s="5">
        <v>47757</v>
      </c>
      <c r="F76" s="6">
        <f t="shared" si="7"/>
        <v>3117.6627307943122</v>
      </c>
      <c r="G76" s="16">
        <f t="shared" si="8"/>
        <v>2387.3562405999414</v>
      </c>
      <c r="H76" s="16">
        <f t="shared" si="2"/>
        <v>730.30649019437078</v>
      </c>
      <c r="I76" s="8"/>
      <c r="J76" s="7">
        <f t="shared" si="11"/>
        <v>477471.24811998836</v>
      </c>
      <c r="K76" s="9">
        <f t="shared" si="9"/>
        <v>3117.6627307943122</v>
      </c>
      <c r="L76" s="9">
        <f t="shared" si="10"/>
        <v>4365.9960641276457</v>
      </c>
      <c r="M76" s="9"/>
    </row>
    <row r="77" spans="4:22" ht="15.75" customHeight="1">
      <c r="D77" s="3"/>
      <c r="E77" s="5">
        <v>47788</v>
      </c>
      <c r="F77" s="6">
        <f t="shared" si="7"/>
        <v>3117.6627307943122</v>
      </c>
      <c r="G77" s="16">
        <f t="shared" si="8"/>
        <v>2383.70470814897</v>
      </c>
      <c r="H77" s="16">
        <f t="shared" si="2"/>
        <v>733.95802264534223</v>
      </c>
      <c r="I77" s="8"/>
      <c r="J77" s="7">
        <f t="shared" si="11"/>
        <v>476740.94162979402</v>
      </c>
      <c r="K77" s="9">
        <f t="shared" si="9"/>
        <v>3117.6627307943122</v>
      </c>
      <c r="L77" s="9">
        <f t="shared" si="10"/>
        <v>4365.9960641276457</v>
      </c>
      <c r="M77" s="9"/>
    </row>
    <row r="78" spans="4:22" ht="15.75" customHeight="1">
      <c r="D78" s="3"/>
      <c r="E78" s="5">
        <v>47818</v>
      </c>
      <c r="F78" s="6">
        <f t="shared" si="7"/>
        <v>3117.6627307943122</v>
      </c>
      <c r="G78" s="16">
        <f t="shared" si="8"/>
        <v>2380.0349180357434</v>
      </c>
      <c r="H78" s="16">
        <f t="shared" si="2"/>
        <v>737.62781275856878</v>
      </c>
      <c r="I78" s="8"/>
      <c r="J78" s="7">
        <f t="shared" si="11"/>
        <v>476006.98360714869</v>
      </c>
      <c r="K78" s="9">
        <f t="shared" si="9"/>
        <v>3117.6627307943122</v>
      </c>
      <c r="L78" s="9">
        <f t="shared" si="10"/>
        <v>4365.9960641276457</v>
      </c>
      <c r="M78" s="9"/>
    </row>
    <row r="79" spans="4:22" ht="15.75" customHeight="1">
      <c r="D79" s="3"/>
      <c r="E79" s="5">
        <v>47849</v>
      </c>
      <c r="F79" s="6">
        <f t="shared" si="7"/>
        <v>3117.6627307943122</v>
      </c>
      <c r="G79" s="16">
        <f t="shared" si="8"/>
        <v>2376.3467789719507</v>
      </c>
      <c r="H79" s="16">
        <f t="shared" si="2"/>
        <v>741.31595182236151</v>
      </c>
      <c r="I79" s="8"/>
      <c r="J79" s="7">
        <f t="shared" si="11"/>
        <v>475269.35579439014</v>
      </c>
      <c r="K79" s="9">
        <f t="shared" si="9"/>
        <v>3117.6627307943122</v>
      </c>
      <c r="L79" s="9">
        <f t="shared" si="10"/>
        <v>4365.9960641276457</v>
      </c>
      <c r="M79" s="9"/>
    </row>
    <row r="80" spans="4:22" ht="15.75" customHeight="1">
      <c r="D80" s="3"/>
      <c r="E80" s="5">
        <v>47880</v>
      </c>
      <c r="F80" s="6">
        <f t="shared" si="7"/>
        <v>3117.6627307943122</v>
      </c>
      <c r="G80" s="16">
        <f t="shared" si="8"/>
        <v>2372.640199212839</v>
      </c>
      <c r="H80" s="16">
        <f t="shared" si="2"/>
        <v>745.02253158147323</v>
      </c>
      <c r="I80" s="8"/>
      <c r="J80" s="7">
        <f t="shared" si="11"/>
        <v>474528.03984256776</v>
      </c>
      <c r="K80" s="9">
        <f t="shared" si="9"/>
        <v>3117.6627307943122</v>
      </c>
      <c r="L80" s="9">
        <f t="shared" si="10"/>
        <v>4365.9960641276457</v>
      </c>
      <c r="M80" s="9"/>
    </row>
    <row r="81" spans="4:13" ht="15.75" customHeight="1">
      <c r="D81" s="3"/>
      <c r="E81" s="5">
        <v>47908</v>
      </c>
      <c r="F81" s="6">
        <f t="shared" si="7"/>
        <v>3117.6627307943122</v>
      </c>
      <c r="G81" s="16">
        <f t="shared" si="8"/>
        <v>2368.9150865549313</v>
      </c>
      <c r="H81" s="16">
        <f t="shared" si="2"/>
        <v>748.74764423938086</v>
      </c>
      <c r="I81" s="8"/>
      <c r="J81" s="7">
        <f t="shared" si="11"/>
        <v>473783.0173109863</v>
      </c>
      <c r="K81" s="9">
        <f t="shared" si="9"/>
        <v>3117.6627307943122</v>
      </c>
      <c r="L81" s="9">
        <f t="shared" si="10"/>
        <v>4365.9960641276457</v>
      </c>
      <c r="M81" s="9"/>
    </row>
    <row r="82" spans="4:13" ht="15.75" customHeight="1">
      <c r="D82" s="3"/>
      <c r="E82" s="5">
        <v>47939</v>
      </c>
      <c r="F82" s="6">
        <f t="shared" si="7"/>
        <v>3117.6627307943122</v>
      </c>
      <c r="G82" s="16">
        <f t="shared" si="8"/>
        <v>2365.1713483337344</v>
      </c>
      <c r="H82" s="16">
        <f t="shared" si="2"/>
        <v>752.49138246057782</v>
      </c>
      <c r="I82" s="8"/>
      <c r="J82" s="7">
        <f t="shared" si="11"/>
        <v>473034.2696667469</v>
      </c>
      <c r="K82" s="9">
        <f t="shared" si="9"/>
        <v>3117.6627307943122</v>
      </c>
      <c r="L82" s="9">
        <f t="shared" si="10"/>
        <v>4365.9960641276457</v>
      </c>
      <c r="M82" s="9"/>
    </row>
    <row r="83" spans="4:13" ht="15.75" customHeight="1">
      <c r="D83" s="3"/>
      <c r="E83" s="5">
        <v>47969</v>
      </c>
      <c r="F83" s="6">
        <f t="shared" si="7"/>
        <v>3117.6627307943122</v>
      </c>
      <c r="G83" s="16">
        <f t="shared" si="8"/>
        <v>2361.4088914214312</v>
      </c>
      <c r="H83" s="16">
        <f t="shared" si="2"/>
        <v>756.25383937288098</v>
      </c>
      <c r="I83" s="8"/>
      <c r="J83" s="7">
        <f t="shared" si="11"/>
        <v>472281.77828428632</v>
      </c>
      <c r="K83" s="9">
        <f t="shared" si="9"/>
        <v>3117.6627307943122</v>
      </c>
      <c r="L83" s="9">
        <f t="shared" si="10"/>
        <v>4365.9960641276457</v>
      </c>
      <c r="M83" s="9"/>
    </row>
    <row r="84" spans="4:13" ht="15.75" customHeight="1">
      <c r="D84" s="3"/>
      <c r="E84" s="5">
        <v>48000</v>
      </c>
      <c r="F84" s="6">
        <f t="shared" si="7"/>
        <v>3117.6627307943122</v>
      </c>
      <c r="G84" s="16">
        <f t="shared" si="8"/>
        <v>2357.6276222245669</v>
      </c>
      <c r="H84" s="16">
        <f t="shared" si="2"/>
        <v>760.03510856974526</v>
      </c>
      <c r="I84" s="8"/>
      <c r="J84" s="7">
        <f t="shared" si="11"/>
        <v>471525.52444491343</v>
      </c>
      <c r="K84" s="9">
        <f t="shared" si="9"/>
        <v>3117.6627307943122</v>
      </c>
      <c r="L84" s="9">
        <f t="shared" si="10"/>
        <v>4365.9960641276457</v>
      </c>
      <c r="M84" s="9"/>
    </row>
    <row r="85" spans="4:13" ht="15.75" customHeight="1">
      <c r="D85" s="3"/>
      <c r="E85" s="5">
        <v>48030</v>
      </c>
      <c r="F85" s="6">
        <f t="shared" si="7"/>
        <v>3117.6627307943122</v>
      </c>
      <c r="G85" s="16">
        <f t="shared" si="8"/>
        <v>2353.8274466817184</v>
      </c>
      <c r="H85" s="16">
        <f t="shared" si="2"/>
        <v>763.83528411259385</v>
      </c>
      <c r="I85" s="8"/>
      <c r="J85" s="7">
        <f t="shared" si="11"/>
        <v>470765.48933634371</v>
      </c>
      <c r="K85" s="9">
        <f t="shared" si="9"/>
        <v>3117.6627307943122</v>
      </c>
      <c r="L85" s="9">
        <f t="shared" si="10"/>
        <v>4365.9960641276457</v>
      </c>
      <c r="M85" s="9"/>
    </row>
    <row r="86" spans="4:13" ht="15.75" customHeight="1">
      <c r="D86" s="3"/>
      <c r="E86" s="5">
        <v>48061</v>
      </c>
      <c r="F86" s="6">
        <f t="shared" si="7"/>
        <v>3117.6627307943122</v>
      </c>
      <c r="G86" s="16">
        <f t="shared" si="8"/>
        <v>2350.0082702611558</v>
      </c>
      <c r="H86" s="16">
        <f t="shared" si="2"/>
        <v>767.65446053315645</v>
      </c>
      <c r="I86" s="8"/>
      <c r="J86" s="7">
        <f t="shared" si="11"/>
        <v>470001.65405223111</v>
      </c>
      <c r="K86" s="9">
        <f t="shared" si="9"/>
        <v>3117.6627307943122</v>
      </c>
      <c r="L86" s="9">
        <f t="shared" si="10"/>
        <v>4365.9960641276457</v>
      </c>
      <c r="M86" s="9"/>
    </row>
    <row r="87" spans="4:13" ht="15.75" customHeight="1">
      <c r="D87" s="3"/>
      <c r="E87" s="5">
        <v>48092</v>
      </c>
      <c r="F87" s="6">
        <f t="shared" si="7"/>
        <v>3117.6627307943122</v>
      </c>
      <c r="G87" s="16">
        <f t="shared" si="8"/>
        <v>2346.1699979584896</v>
      </c>
      <c r="H87" s="16">
        <f t="shared" si="2"/>
        <v>771.49273283582261</v>
      </c>
      <c r="I87" s="8"/>
      <c r="J87" s="7">
        <f t="shared" si="11"/>
        <v>469233.99959169794</v>
      </c>
      <c r="K87" s="9">
        <f t="shared" si="9"/>
        <v>3117.6627307943122</v>
      </c>
      <c r="L87" s="9">
        <f t="shared" si="10"/>
        <v>4365.9960641276457</v>
      </c>
      <c r="M87" s="9"/>
    </row>
    <row r="88" spans="4:13" ht="15.75" customHeight="1">
      <c r="D88" s="3"/>
      <c r="E88" s="5">
        <v>48122</v>
      </c>
      <c r="F88" s="6">
        <f t="shared" si="7"/>
        <v>3117.6627307943122</v>
      </c>
      <c r="G88" s="16">
        <f t="shared" si="8"/>
        <v>2342.3125342943108</v>
      </c>
      <c r="H88" s="16">
        <f t="shared" si="2"/>
        <v>775.3501965000014</v>
      </c>
      <c r="I88" s="8"/>
      <c r="J88" s="7">
        <f t="shared" si="11"/>
        <v>468462.50685886212</v>
      </c>
      <c r="K88" s="9">
        <f t="shared" si="9"/>
        <v>3117.6627307943122</v>
      </c>
      <c r="L88" s="9">
        <f t="shared" si="10"/>
        <v>4365.9960641276457</v>
      </c>
      <c r="M88" s="9"/>
    </row>
    <row r="89" spans="4:13" ht="15.75" customHeight="1">
      <c r="D89" s="3"/>
      <c r="E89" s="5">
        <v>48153</v>
      </c>
      <c r="F89" s="6">
        <f t="shared" si="7"/>
        <v>3117.6627307943122</v>
      </c>
      <c r="G89" s="16">
        <f t="shared" si="8"/>
        <v>2338.4357833118106</v>
      </c>
      <c r="H89" s="16">
        <f t="shared" si="2"/>
        <v>779.2269474825016</v>
      </c>
      <c r="I89" s="8"/>
      <c r="J89" s="7">
        <f t="shared" si="11"/>
        <v>467687.1566623621</v>
      </c>
      <c r="K89" s="9">
        <f t="shared" si="9"/>
        <v>3117.6627307943122</v>
      </c>
      <c r="L89" s="9">
        <f t="shared" si="10"/>
        <v>4365.9960641276457</v>
      </c>
      <c r="M89" s="9"/>
    </row>
    <row r="90" spans="4:13" ht="15.75" customHeight="1">
      <c r="D90" s="3"/>
      <c r="E90" s="5">
        <v>48183</v>
      </c>
      <c r="F90" s="6">
        <f t="shared" si="7"/>
        <v>3117.6627307943122</v>
      </c>
      <c r="G90" s="16">
        <f t="shared" si="8"/>
        <v>2334.5396485743981</v>
      </c>
      <c r="H90" s="16">
        <f t="shared" si="2"/>
        <v>783.12308221991407</v>
      </c>
      <c r="I90" s="8"/>
      <c r="J90" s="7">
        <f t="shared" si="11"/>
        <v>466907.9297148796</v>
      </c>
      <c r="K90" s="9">
        <f t="shared" si="9"/>
        <v>3117.6627307943122</v>
      </c>
      <c r="L90" s="9">
        <f t="shared" si="10"/>
        <v>4365.9960641276457</v>
      </c>
      <c r="M90" s="9"/>
    </row>
    <row r="91" spans="4:13" ht="15.75" customHeight="1">
      <c r="D91" s="3"/>
      <c r="E91" s="5">
        <v>48214</v>
      </c>
      <c r="F91" s="6">
        <f t="shared" si="7"/>
        <v>3117.6627307943122</v>
      </c>
      <c r="G91" s="16">
        <f t="shared" si="8"/>
        <v>2330.6240331632985</v>
      </c>
      <c r="H91" s="16">
        <f t="shared" si="2"/>
        <v>787.03869763101375</v>
      </c>
      <c r="I91" s="8"/>
      <c r="J91" s="7">
        <f t="shared" si="11"/>
        <v>466124.80663265969</v>
      </c>
      <c r="K91" s="9">
        <f t="shared" si="9"/>
        <v>3117.6627307943122</v>
      </c>
      <c r="L91" s="9">
        <f t="shared" si="10"/>
        <v>4365.9960641276457</v>
      </c>
      <c r="M91" s="9"/>
    </row>
    <row r="92" spans="4:13" ht="15.75" customHeight="1">
      <c r="D92" s="3"/>
      <c r="E92" s="5">
        <v>48245</v>
      </c>
      <c r="F92" s="6">
        <f t="shared" si="7"/>
        <v>3117.6627307943122</v>
      </c>
      <c r="G92" s="16">
        <f t="shared" si="8"/>
        <v>2326.6888396751433</v>
      </c>
      <c r="H92" s="16">
        <f t="shared" si="2"/>
        <v>790.97389111916891</v>
      </c>
      <c r="I92" s="8"/>
      <c r="J92" s="7">
        <f t="shared" si="11"/>
        <v>465337.76793502865</v>
      </c>
      <c r="K92" s="9">
        <f t="shared" si="9"/>
        <v>3117.6627307943122</v>
      </c>
      <c r="L92" s="9">
        <f t="shared" si="10"/>
        <v>4365.9960641276457</v>
      </c>
      <c r="M92" s="9"/>
    </row>
    <row r="93" spans="4:13" ht="15.75" customHeight="1">
      <c r="D93" s="3"/>
      <c r="E93" s="5">
        <v>48274</v>
      </c>
      <c r="F93" s="6">
        <f t="shared" si="7"/>
        <v>3117.6627307943122</v>
      </c>
      <c r="G93" s="16">
        <f t="shared" si="8"/>
        <v>2322.7339702195472</v>
      </c>
      <c r="H93" s="16">
        <f t="shared" si="2"/>
        <v>794.92876057476496</v>
      </c>
      <c r="I93" s="8"/>
      <c r="J93" s="7">
        <f t="shared" si="11"/>
        <v>464546.79404390947</v>
      </c>
      <c r="K93" s="9">
        <f t="shared" si="9"/>
        <v>3117.6627307943122</v>
      </c>
      <c r="L93" s="9">
        <f t="shared" si="10"/>
        <v>4365.9960641276457</v>
      </c>
      <c r="M93" s="9"/>
    </row>
    <row r="94" spans="4:13" ht="15.75" customHeight="1">
      <c r="D94" s="3"/>
      <c r="E94" s="5">
        <v>48305</v>
      </c>
      <c r="F94" s="6">
        <f t="shared" si="7"/>
        <v>3117.6627307943122</v>
      </c>
      <c r="G94" s="16">
        <f t="shared" si="8"/>
        <v>2318.759326416673</v>
      </c>
      <c r="H94" s="16">
        <f t="shared" si="2"/>
        <v>798.90340437763916</v>
      </c>
      <c r="I94" s="8"/>
      <c r="J94" s="7">
        <f t="shared" si="11"/>
        <v>463751.86528333469</v>
      </c>
      <c r="K94" s="9">
        <f t="shared" si="9"/>
        <v>3117.6627307943122</v>
      </c>
      <c r="L94" s="9">
        <f t="shared" si="10"/>
        <v>4365.9960641276457</v>
      </c>
      <c r="M94" s="9"/>
    </row>
    <row r="95" spans="4:13" ht="15.75" customHeight="1">
      <c r="D95" s="3"/>
      <c r="E95" s="5">
        <v>48335</v>
      </c>
      <c r="F95" s="6">
        <f t="shared" si="7"/>
        <v>3117.6627307943122</v>
      </c>
      <c r="G95" s="16">
        <f t="shared" si="8"/>
        <v>2314.7648093947851</v>
      </c>
      <c r="H95" s="16">
        <f t="shared" si="2"/>
        <v>802.89792139952715</v>
      </c>
      <c r="I95" s="8"/>
      <c r="J95" s="7">
        <f t="shared" si="11"/>
        <v>462952.96187895705</v>
      </c>
      <c r="K95" s="9">
        <f t="shared" si="9"/>
        <v>3117.6627307943122</v>
      </c>
      <c r="L95" s="9">
        <f t="shared" si="10"/>
        <v>4365.9960641276457</v>
      </c>
      <c r="M95" s="9"/>
    </row>
    <row r="96" spans="4:13" ht="15.75" customHeight="1">
      <c r="D96" s="3"/>
      <c r="E96" s="5">
        <v>48366</v>
      </c>
      <c r="F96" s="6">
        <f t="shared" si="7"/>
        <v>3117.6627307943122</v>
      </c>
      <c r="G96" s="16">
        <f t="shared" si="8"/>
        <v>2310.7503197877877</v>
      </c>
      <c r="H96" s="16">
        <f t="shared" si="2"/>
        <v>806.91241100652451</v>
      </c>
      <c r="I96" s="8"/>
      <c r="J96" s="7">
        <f t="shared" si="11"/>
        <v>462150.06395755755</v>
      </c>
      <c r="K96" s="9">
        <f t="shared" si="9"/>
        <v>3117.6627307943122</v>
      </c>
      <c r="L96" s="9">
        <f t="shared" si="10"/>
        <v>4365.9960641276457</v>
      </c>
      <c r="M96" s="9"/>
    </row>
    <row r="97" spans="4:13" ht="15.75" customHeight="1">
      <c r="D97" s="3"/>
      <c r="E97" s="5">
        <v>48396</v>
      </c>
      <c r="F97" s="6">
        <f t="shared" si="7"/>
        <v>3117.6627307943122</v>
      </c>
      <c r="G97" s="16">
        <f t="shared" si="8"/>
        <v>2306.7157577327548</v>
      </c>
      <c r="H97" s="16">
        <f t="shared" si="2"/>
        <v>810.9469730615574</v>
      </c>
      <c r="I97" s="8"/>
      <c r="J97" s="7">
        <f t="shared" si="11"/>
        <v>461343.15154655103</v>
      </c>
      <c r="K97" s="9">
        <f t="shared" si="9"/>
        <v>3117.6627307943122</v>
      </c>
      <c r="L97" s="9">
        <f t="shared" si="10"/>
        <v>4365.9960641276457</v>
      </c>
      <c r="M97" s="9"/>
    </row>
    <row r="98" spans="4:13" ht="15.75" customHeight="1">
      <c r="D98" s="3"/>
      <c r="E98" s="5">
        <v>48427</v>
      </c>
      <c r="F98" s="6">
        <f t="shared" si="7"/>
        <v>3117.6627307943122</v>
      </c>
      <c r="G98" s="16">
        <f t="shared" si="8"/>
        <v>2302.6610228674476</v>
      </c>
      <c r="H98" s="16">
        <f t="shared" si="2"/>
        <v>815.00170792686458</v>
      </c>
      <c r="I98" s="8"/>
      <c r="J98" s="7">
        <f t="shared" si="11"/>
        <v>460532.20457348949</v>
      </c>
      <c r="K98" s="9">
        <f t="shared" si="9"/>
        <v>3117.6627307943122</v>
      </c>
      <c r="L98" s="9">
        <f t="shared" si="10"/>
        <v>4365.9960641276457</v>
      </c>
      <c r="M98" s="9"/>
    </row>
    <row r="99" spans="4:13" ht="15.75" customHeight="1">
      <c r="D99" s="3"/>
      <c r="E99" s="5">
        <v>48458</v>
      </c>
      <c r="F99" s="6">
        <f t="shared" si="7"/>
        <v>3117.6627307943122</v>
      </c>
      <c r="G99" s="16">
        <f t="shared" si="8"/>
        <v>2298.5860143278128</v>
      </c>
      <c r="H99" s="16">
        <f t="shared" si="2"/>
        <v>819.07671646649942</v>
      </c>
      <c r="I99" s="8"/>
      <c r="J99" s="7">
        <f t="shared" si="11"/>
        <v>459717.20286556263</v>
      </c>
      <c r="K99" s="9">
        <f t="shared" si="9"/>
        <v>3117.6627307943122</v>
      </c>
      <c r="L99" s="9">
        <f t="shared" si="10"/>
        <v>4365.9960641276457</v>
      </c>
      <c r="M99" s="9"/>
    </row>
    <row r="100" spans="4:13" ht="15.75" customHeight="1">
      <c r="D100" s="3"/>
      <c r="E100" s="5">
        <v>48488</v>
      </c>
      <c r="F100" s="6">
        <f t="shared" si="7"/>
        <v>3117.6627307943122</v>
      </c>
      <c r="G100" s="16">
        <f t="shared" si="8"/>
        <v>2294.4906307454808</v>
      </c>
      <c r="H100" s="16">
        <f t="shared" si="2"/>
        <v>823.17210004883145</v>
      </c>
      <c r="I100" s="8"/>
      <c r="J100" s="7">
        <f t="shared" si="11"/>
        <v>458898.12614909612</v>
      </c>
      <c r="K100" s="9">
        <f t="shared" si="9"/>
        <v>3117.6627307943122</v>
      </c>
      <c r="L100" s="9">
        <f t="shared" si="10"/>
        <v>4365.9960641276457</v>
      </c>
      <c r="M100" s="9"/>
    </row>
    <row r="101" spans="4:13" ht="15.75" customHeight="1">
      <c r="D101" s="3"/>
      <c r="E101" s="5">
        <v>48519</v>
      </c>
      <c r="F101" s="6">
        <f t="shared" si="7"/>
        <v>3117.6627307943122</v>
      </c>
      <c r="G101" s="16">
        <f t="shared" si="8"/>
        <v>2290.3747702452365</v>
      </c>
      <c r="H101" s="16">
        <f t="shared" si="2"/>
        <v>827.28796054907571</v>
      </c>
      <c r="I101" s="8"/>
      <c r="J101" s="7">
        <f t="shared" si="11"/>
        <v>458074.95404904732</v>
      </c>
      <c r="K101" s="9">
        <f t="shared" si="9"/>
        <v>3117.6627307943122</v>
      </c>
      <c r="L101" s="9">
        <f t="shared" si="10"/>
        <v>4365.9960641276457</v>
      </c>
      <c r="M101" s="9"/>
    </row>
    <row r="102" spans="4:13" ht="15.75" customHeight="1">
      <c r="D102" s="3"/>
      <c r="E102" s="5">
        <v>48549</v>
      </c>
      <c r="F102" s="6">
        <f t="shared" si="7"/>
        <v>3117.6627307943122</v>
      </c>
      <c r="G102" s="16">
        <f t="shared" si="8"/>
        <v>2286.2383304424911</v>
      </c>
      <c r="H102" s="16">
        <f t="shared" si="2"/>
        <v>831.42440035182108</v>
      </c>
      <c r="I102" s="8"/>
      <c r="J102" s="7">
        <f t="shared" si="11"/>
        <v>457247.66608849826</v>
      </c>
      <c r="K102" s="9">
        <f t="shared" si="9"/>
        <v>3117.6627307943122</v>
      </c>
      <c r="L102" s="9">
        <f t="shared" si="10"/>
        <v>4365.9960641276457</v>
      </c>
      <c r="M102" s="9"/>
    </row>
    <row r="103" spans="4:13" ht="15.75" customHeight="1">
      <c r="D103" s="3"/>
      <c r="E103" s="5">
        <v>48580</v>
      </c>
      <c r="F103" s="6">
        <f t="shared" si="7"/>
        <v>3117.6627307943122</v>
      </c>
      <c r="G103" s="16">
        <f t="shared" si="8"/>
        <v>2282.0812084407321</v>
      </c>
      <c r="H103" s="16">
        <f t="shared" si="2"/>
        <v>835.58152235358011</v>
      </c>
      <c r="I103" s="8"/>
      <c r="J103" s="7">
        <f t="shared" si="11"/>
        <v>456416.24168814643</v>
      </c>
      <c r="K103" s="9">
        <f t="shared" si="9"/>
        <v>3117.6627307943122</v>
      </c>
      <c r="L103" s="9">
        <f t="shared" si="10"/>
        <v>4365.9960641276457</v>
      </c>
      <c r="M103" s="9"/>
    </row>
    <row r="104" spans="4:13" ht="15.75" customHeight="1">
      <c r="D104" s="3"/>
      <c r="E104" s="5">
        <v>48611</v>
      </c>
      <c r="F104" s="6">
        <f t="shared" si="7"/>
        <v>3117.6627307943122</v>
      </c>
      <c r="G104" s="16">
        <f t="shared" si="8"/>
        <v>2277.9033008289639</v>
      </c>
      <c r="H104" s="16">
        <f t="shared" si="2"/>
        <v>839.75942996534832</v>
      </c>
      <c r="I104" s="8"/>
      <c r="J104" s="7">
        <f t="shared" si="11"/>
        <v>455580.66016579285</v>
      </c>
      <c r="K104" s="9">
        <f t="shared" si="9"/>
        <v>3117.6627307943122</v>
      </c>
      <c r="L104" s="9">
        <f t="shared" si="10"/>
        <v>4365.9960641276457</v>
      </c>
      <c r="M104" s="9"/>
    </row>
    <row r="105" spans="4:13" ht="15.75" customHeight="1">
      <c r="D105" s="3"/>
      <c r="E105" s="5">
        <v>48639</v>
      </c>
      <c r="F105" s="6">
        <f t="shared" si="7"/>
        <v>3117.6627307943122</v>
      </c>
      <c r="G105" s="16">
        <f t="shared" si="8"/>
        <v>2273.7045036791374</v>
      </c>
      <c r="H105" s="16">
        <f t="shared" si="2"/>
        <v>843.95822711517485</v>
      </c>
      <c r="I105" s="8"/>
      <c r="J105" s="7">
        <f t="shared" si="11"/>
        <v>454740.90073582751</v>
      </c>
      <c r="K105" s="9">
        <f t="shared" si="9"/>
        <v>3117.6627307943122</v>
      </c>
      <c r="L105" s="9">
        <f t="shared" si="10"/>
        <v>4365.9960641276457</v>
      </c>
      <c r="M105" s="9"/>
    </row>
    <row r="106" spans="4:13" ht="15.75" customHeight="1">
      <c r="D106" s="3"/>
      <c r="E106" s="5">
        <v>48670</v>
      </c>
      <c r="F106" s="6">
        <f t="shared" si="7"/>
        <v>3117.6627307943122</v>
      </c>
      <c r="G106" s="16">
        <f t="shared" si="8"/>
        <v>2269.4847125435617</v>
      </c>
      <c r="H106" s="16">
        <f t="shared" si="2"/>
        <v>848.17801825075048</v>
      </c>
      <c r="I106" s="8"/>
      <c r="J106" s="7">
        <f t="shared" si="11"/>
        <v>453896.94250871235</v>
      </c>
      <c r="K106" s="9">
        <f t="shared" si="9"/>
        <v>3117.6627307943122</v>
      </c>
      <c r="L106" s="9">
        <f t="shared" si="10"/>
        <v>4365.9960641276457</v>
      </c>
      <c r="M106" s="9"/>
    </row>
    <row r="107" spans="4:13" ht="15.75" customHeight="1">
      <c r="D107" s="3"/>
      <c r="E107" s="5">
        <v>48700</v>
      </c>
      <c r="F107" s="6">
        <f t="shared" si="7"/>
        <v>3117.6627307943122</v>
      </c>
      <c r="G107" s="16">
        <f t="shared" si="8"/>
        <v>2265.243822452308</v>
      </c>
      <c r="H107" s="16">
        <f t="shared" si="2"/>
        <v>852.41890834200422</v>
      </c>
      <c r="I107" s="8"/>
      <c r="J107" s="7">
        <f t="shared" si="11"/>
        <v>453048.76449046162</v>
      </c>
      <c r="K107" s="9">
        <f t="shared" si="9"/>
        <v>3117.6627307943122</v>
      </c>
      <c r="L107" s="9">
        <f t="shared" si="10"/>
        <v>4365.9960641276457</v>
      </c>
      <c r="M107" s="9"/>
    </row>
    <row r="108" spans="4:13" ht="15.75" customHeight="1">
      <c r="D108" s="3"/>
      <c r="E108" s="5">
        <v>48731</v>
      </c>
      <c r="F108" s="6">
        <f t="shared" si="7"/>
        <v>3117.6627307943122</v>
      </c>
      <c r="G108" s="16">
        <f t="shared" si="8"/>
        <v>2260.9817279105978</v>
      </c>
      <c r="H108" s="16">
        <f t="shared" si="2"/>
        <v>856.68100288371443</v>
      </c>
      <c r="I108" s="8"/>
      <c r="J108" s="7">
        <f t="shared" si="11"/>
        <v>452196.3455821196</v>
      </c>
      <c r="K108" s="9">
        <f t="shared" si="9"/>
        <v>3117.6627307943122</v>
      </c>
      <c r="L108" s="9">
        <f t="shared" si="10"/>
        <v>4365.9960641276457</v>
      </c>
      <c r="M108" s="9"/>
    </row>
    <row r="109" spans="4:13" ht="15.75" customHeight="1">
      <c r="D109" s="3"/>
      <c r="E109" s="5">
        <v>48761</v>
      </c>
      <c r="F109" s="6">
        <f t="shared" si="7"/>
        <v>3117.6627307943122</v>
      </c>
      <c r="G109" s="16">
        <f t="shared" si="8"/>
        <v>2256.6983228961794</v>
      </c>
      <c r="H109" s="16">
        <f t="shared" si="2"/>
        <v>860.96440789813278</v>
      </c>
      <c r="I109" s="8"/>
      <c r="J109" s="7">
        <f t="shared" si="11"/>
        <v>451339.66457923589</v>
      </c>
      <c r="K109" s="9">
        <f t="shared" si="9"/>
        <v>3117.6627307943122</v>
      </c>
      <c r="L109" s="9">
        <f t="shared" si="10"/>
        <v>4365.9960641276457</v>
      </c>
      <c r="M109" s="9"/>
    </row>
    <row r="110" spans="4:13" ht="15.75" customHeight="1">
      <c r="D110" s="3"/>
      <c r="E110" s="5">
        <v>48792</v>
      </c>
      <c r="F110" s="6">
        <f t="shared" si="7"/>
        <v>3117.6627307943122</v>
      </c>
      <c r="G110" s="16">
        <f t="shared" si="8"/>
        <v>2252.3935008566887</v>
      </c>
      <c r="H110" s="16">
        <f t="shared" si="2"/>
        <v>865.26922993762355</v>
      </c>
      <c r="I110" s="8"/>
      <c r="J110" s="7">
        <f t="shared" si="11"/>
        <v>450478.70017133775</v>
      </c>
      <c r="K110" s="9">
        <f t="shared" si="9"/>
        <v>3117.6627307943122</v>
      </c>
      <c r="L110" s="9">
        <f t="shared" si="10"/>
        <v>4365.9960641276457</v>
      </c>
      <c r="M110" s="9"/>
    </row>
    <row r="111" spans="4:13" ht="15.75" customHeight="1">
      <c r="D111" s="3"/>
      <c r="E111" s="5">
        <v>48823</v>
      </c>
      <c r="F111" s="6">
        <f t="shared" si="7"/>
        <v>3117.6627307943122</v>
      </c>
      <c r="G111" s="16">
        <f t="shared" si="8"/>
        <v>2248.0671547070006</v>
      </c>
      <c r="H111" s="16">
        <f t="shared" si="2"/>
        <v>869.59557608731166</v>
      </c>
      <c r="I111" s="8"/>
      <c r="J111" s="7">
        <f t="shared" si="11"/>
        <v>449613.43094140012</v>
      </c>
      <c r="K111" s="9">
        <f t="shared" si="9"/>
        <v>3117.6627307943122</v>
      </c>
      <c r="L111" s="9">
        <f t="shared" si="10"/>
        <v>4365.9960641276457</v>
      </c>
      <c r="M111" s="9"/>
    </row>
    <row r="112" spans="4:13" ht="15.75" customHeight="1">
      <c r="D112" s="3"/>
      <c r="E112" s="5">
        <v>48853</v>
      </c>
      <c r="F112" s="6">
        <f t="shared" si="7"/>
        <v>3117.6627307943122</v>
      </c>
      <c r="G112" s="16">
        <f t="shared" si="8"/>
        <v>2243.7191768265639</v>
      </c>
      <c r="H112" s="16">
        <f t="shared" si="2"/>
        <v>873.94355396774836</v>
      </c>
      <c r="I112" s="8"/>
      <c r="J112" s="7">
        <f t="shared" si="11"/>
        <v>448743.83536531281</v>
      </c>
      <c r="K112" s="9">
        <f t="shared" si="9"/>
        <v>3117.6627307943122</v>
      </c>
      <c r="L112" s="9">
        <f t="shared" si="10"/>
        <v>4365.9960641276457</v>
      </c>
      <c r="M112" s="9"/>
    </row>
    <row r="113" spans="4:13" ht="15.75" customHeight="1">
      <c r="D113" s="3"/>
      <c r="E113" s="5">
        <v>48884</v>
      </c>
      <c r="F113" s="6">
        <f t="shared" si="7"/>
        <v>3117.6627307943122</v>
      </c>
      <c r="G113" s="16">
        <f t="shared" si="8"/>
        <v>2239.3494590567252</v>
      </c>
      <c r="H113" s="16">
        <f t="shared" si="2"/>
        <v>878.313271737587</v>
      </c>
      <c r="I113" s="8"/>
      <c r="J113" s="7">
        <f t="shared" si="11"/>
        <v>447869.89181134506</v>
      </c>
      <c r="K113" s="9">
        <f t="shared" si="9"/>
        <v>3117.6627307943122</v>
      </c>
      <c r="L113" s="9">
        <f t="shared" si="10"/>
        <v>4365.9960641276457</v>
      </c>
      <c r="M113" s="9"/>
    </row>
    <row r="114" spans="4:13" ht="15.75" customHeight="1">
      <c r="D114" s="3"/>
      <c r="E114" s="5">
        <v>48914</v>
      </c>
      <c r="F114" s="6">
        <f t="shared" si="7"/>
        <v>3117.6627307943122</v>
      </c>
      <c r="G114" s="16">
        <f t="shared" si="8"/>
        <v>2234.9578926980371</v>
      </c>
      <c r="H114" s="16">
        <f t="shared" si="2"/>
        <v>882.70483809627513</v>
      </c>
      <c r="I114" s="8"/>
      <c r="J114" s="7">
        <f t="shared" si="11"/>
        <v>446991.57853960746</v>
      </c>
      <c r="K114" s="9">
        <f t="shared" si="9"/>
        <v>3117.6627307943122</v>
      </c>
      <c r="L114" s="9">
        <f t="shared" si="10"/>
        <v>4365.9960641276457</v>
      </c>
      <c r="M114" s="9"/>
    </row>
    <row r="115" spans="4:13" ht="15.75" customHeight="1">
      <c r="D115" s="3"/>
      <c r="E115" s="5">
        <v>48945</v>
      </c>
      <c r="F115" s="6">
        <f t="shared" si="7"/>
        <v>3117.6627307943122</v>
      </c>
      <c r="G115" s="16">
        <f t="shared" si="8"/>
        <v>2230.5443685075556</v>
      </c>
      <c r="H115" s="16">
        <f t="shared" si="2"/>
        <v>887.11836228675656</v>
      </c>
      <c r="I115" s="8"/>
      <c r="J115" s="7">
        <f t="shared" si="11"/>
        <v>446108.87370151118</v>
      </c>
      <c r="K115" s="9">
        <f t="shared" si="9"/>
        <v>3117.6627307943122</v>
      </c>
      <c r="L115" s="9">
        <f t="shared" si="10"/>
        <v>4365.9960641276457</v>
      </c>
    </row>
    <row r="116" spans="4:13" ht="15.75" customHeight="1">
      <c r="D116" s="3"/>
      <c r="E116" s="5">
        <v>48976</v>
      </c>
      <c r="F116" s="6">
        <f t="shared" si="7"/>
        <v>3117.6627307943122</v>
      </c>
      <c r="G116" s="16">
        <f t="shared" si="8"/>
        <v>2226.1087766961223</v>
      </c>
      <c r="H116" s="16">
        <f t="shared" si="2"/>
        <v>891.55395409818993</v>
      </c>
      <c r="I116" s="8"/>
      <c r="J116" s="7">
        <f t="shared" si="11"/>
        <v>445221.75533922442</v>
      </c>
      <c r="K116" s="9">
        <f t="shared" si="9"/>
        <v>3117.6627307943122</v>
      </c>
      <c r="L116" s="9">
        <f t="shared" si="10"/>
        <v>4365.9960641276457</v>
      </c>
    </row>
    <row r="117" spans="4:13" ht="15.75" customHeight="1">
      <c r="D117" s="3"/>
      <c r="E117" s="5">
        <v>49004</v>
      </c>
      <c r="F117" s="6">
        <f t="shared" si="7"/>
        <v>3117.6627307943122</v>
      </c>
      <c r="G117" s="16">
        <f t="shared" si="8"/>
        <v>2221.651006925631</v>
      </c>
      <c r="H117" s="16">
        <f t="shared" si="2"/>
        <v>896.0117238686812</v>
      </c>
      <c r="I117" s="8"/>
      <c r="J117" s="7">
        <f t="shared" si="11"/>
        <v>444330.20138512622</v>
      </c>
      <c r="K117" s="9">
        <f t="shared" si="9"/>
        <v>3117.6627307943122</v>
      </c>
      <c r="L117" s="9">
        <f t="shared" si="10"/>
        <v>4365.9960641276457</v>
      </c>
    </row>
    <row r="118" spans="4:13" ht="15.75" customHeight="1">
      <c r="D118" s="3"/>
      <c r="E118" s="5">
        <v>49035</v>
      </c>
      <c r="F118" s="6">
        <f t="shared" si="7"/>
        <v>3117.6627307943122</v>
      </c>
      <c r="G118" s="16">
        <f t="shared" si="8"/>
        <v>2217.1709483062878</v>
      </c>
      <c r="H118" s="16">
        <f t="shared" si="2"/>
        <v>900.49178248802446</v>
      </c>
      <c r="I118" s="8"/>
      <c r="J118" s="7">
        <f t="shared" si="11"/>
        <v>443434.18966125755</v>
      </c>
      <c r="K118" s="9">
        <f t="shared" si="9"/>
        <v>3117.6627307943122</v>
      </c>
      <c r="L118" s="9">
        <f t="shared" si="10"/>
        <v>4365.9960641276457</v>
      </c>
    </row>
    <row r="119" spans="4:13" ht="15.75" customHeight="1">
      <c r="D119" s="3"/>
      <c r="E119" s="5">
        <v>49065</v>
      </c>
      <c r="F119" s="6">
        <f t="shared" si="7"/>
        <v>3117.6627307943122</v>
      </c>
      <c r="G119" s="16">
        <f t="shared" si="8"/>
        <v>2212.6684893938477</v>
      </c>
      <c r="H119" s="16">
        <f t="shared" si="2"/>
        <v>904.99424140046449</v>
      </c>
      <c r="I119" s="8"/>
      <c r="J119" s="7">
        <f t="shared" si="11"/>
        <v>442533.69787876954</v>
      </c>
      <c r="K119" s="9">
        <f t="shared" si="9"/>
        <v>3117.6627307943122</v>
      </c>
      <c r="L119" s="9">
        <f t="shared" si="10"/>
        <v>4365.9960641276457</v>
      </c>
    </row>
    <row r="120" spans="4:13" ht="15.75" customHeight="1">
      <c r="D120" s="3"/>
      <c r="E120" s="5">
        <v>49096</v>
      </c>
      <c r="F120" s="6">
        <f t="shared" si="7"/>
        <v>3117.6627307943122</v>
      </c>
      <c r="G120" s="16">
        <f t="shared" si="8"/>
        <v>2208.1435181868451</v>
      </c>
      <c r="H120" s="16">
        <f t="shared" si="2"/>
        <v>909.51921260746713</v>
      </c>
      <c r="I120" s="8"/>
      <c r="J120" s="7">
        <f t="shared" si="11"/>
        <v>441628.70363736909</v>
      </c>
      <c r="K120" s="9">
        <f t="shared" si="9"/>
        <v>3117.6627307943122</v>
      </c>
      <c r="L120" s="9">
        <f t="shared" si="10"/>
        <v>4365.9960641276457</v>
      </c>
    </row>
    <row r="121" spans="4:13" ht="15.75" customHeight="1">
      <c r="D121" s="3"/>
      <c r="E121" s="5">
        <v>49126</v>
      </c>
      <c r="F121" s="6">
        <f t="shared" si="7"/>
        <v>3117.6627307943122</v>
      </c>
      <c r="G121" s="16">
        <f t="shared" si="8"/>
        <v>2203.5959221238081</v>
      </c>
      <c r="H121" s="16">
        <f t="shared" si="2"/>
        <v>914.06680867050409</v>
      </c>
      <c r="I121" s="8"/>
      <c r="J121" s="7">
        <f t="shared" si="11"/>
        <v>440719.18442476162</v>
      </c>
      <c r="K121" s="9">
        <f t="shared" si="9"/>
        <v>3117.6627307943122</v>
      </c>
      <c r="L121" s="9">
        <f t="shared" si="10"/>
        <v>4365.9960641276457</v>
      </c>
    </row>
    <row r="122" spans="4:13" ht="15.75" customHeight="1">
      <c r="D122" s="3"/>
      <c r="E122" s="5">
        <v>49157</v>
      </c>
      <c r="F122" s="6">
        <f t="shared" si="7"/>
        <v>3117.6627307943122</v>
      </c>
      <c r="G122" s="16">
        <f t="shared" si="8"/>
        <v>2199.0255880804557</v>
      </c>
      <c r="H122" s="16">
        <f t="shared" si="2"/>
        <v>918.63714271385652</v>
      </c>
      <c r="I122" s="8"/>
      <c r="J122" s="7">
        <f t="shared" si="11"/>
        <v>439805.1176160911</v>
      </c>
      <c r="K122" s="9">
        <f t="shared" si="9"/>
        <v>3117.6627307943122</v>
      </c>
      <c r="L122" s="9">
        <f t="shared" si="10"/>
        <v>4365.9960641276457</v>
      </c>
    </row>
    <row r="123" spans="4:13" ht="15.75" customHeight="1">
      <c r="D123" s="3"/>
      <c r="E123" s="5">
        <v>49188</v>
      </c>
      <c r="F123" s="6">
        <f t="shared" si="7"/>
        <v>3117.6627307943122</v>
      </c>
      <c r="G123" s="16">
        <f t="shared" si="8"/>
        <v>2194.432402366886</v>
      </c>
      <c r="H123" s="16">
        <f t="shared" si="2"/>
        <v>923.23032842742623</v>
      </c>
      <c r="I123" s="8"/>
      <c r="J123" s="7">
        <f t="shared" si="11"/>
        <v>438886.48047337722</v>
      </c>
      <c r="K123" s="9">
        <f t="shared" si="9"/>
        <v>3117.6627307943122</v>
      </c>
      <c r="L123" s="9">
        <f t="shared" si="10"/>
        <v>4365.9960641276457</v>
      </c>
    </row>
    <row r="124" spans="4:13" ht="15.75" customHeight="1">
      <c r="D124" s="3"/>
      <c r="E124" s="5">
        <v>49218</v>
      </c>
      <c r="F124" s="6">
        <f t="shared" si="7"/>
        <v>3117.6627307943122</v>
      </c>
      <c r="G124" s="16">
        <f t="shared" si="8"/>
        <v>2189.8162507247484</v>
      </c>
      <c r="H124" s="16">
        <f t="shared" si="2"/>
        <v>927.84648006956377</v>
      </c>
      <c r="I124" s="8"/>
      <c r="J124" s="7">
        <f t="shared" si="11"/>
        <v>437963.25014494976</v>
      </c>
      <c r="K124" s="9">
        <f t="shared" si="9"/>
        <v>3117.6627307943122</v>
      </c>
      <c r="L124" s="9">
        <f t="shared" si="10"/>
        <v>4365.9960641276457</v>
      </c>
    </row>
    <row r="125" spans="4:13" ht="15.75" customHeight="1">
      <c r="D125" s="3"/>
      <c r="E125" s="5">
        <v>49249</v>
      </c>
      <c r="F125" s="6">
        <f t="shared" si="7"/>
        <v>3117.6627307943122</v>
      </c>
      <c r="G125" s="16">
        <f t="shared" si="8"/>
        <v>2185.1770183244012</v>
      </c>
      <c r="H125" s="16">
        <f t="shared" si="2"/>
        <v>932.48571246991105</v>
      </c>
      <c r="I125" s="8"/>
      <c r="J125" s="7">
        <f t="shared" si="11"/>
        <v>437035.4036648802</v>
      </c>
      <c r="K125" s="9">
        <f t="shared" si="9"/>
        <v>3117.6627307943122</v>
      </c>
      <c r="L125" s="9">
        <f t="shared" si="10"/>
        <v>4365.9960641276457</v>
      </c>
    </row>
    <row r="126" spans="4:13" ht="15.75" customHeight="1">
      <c r="D126" s="3"/>
      <c r="E126" s="5">
        <v>49279</v>
      </c>
      <c r="F126" s="6">
        <f t="shared" si="7"/>
        <v>3117.6627307943122</v>
      </c>
      <c r="G126" s="16">
        <f t="shared" si="8"/>
        <v>2180.5145897620514</v>
      </c>
      <c r="H126" s="16">
        <f t="shared" si="2"/>
        <v>937.14814103226081</v>
      </c>
      <c r="I126" s="8"/>
      <c r="J126" s="7">
        <f t="shared" si="11"/>
        <v>436102.91795241029</v>
      </c>
      <c r="K126" s="9">
        <f t="shared" si="9"/>
        <v>3117.6627307943122</v>
      </c>
      <c r="L126" s="9">
        <f t="shared" si="10"/>
        <v>4365.9960641276457</v>
      </c>
    </row>
    <row r="127" spans="4:13" ht="15.75" customHeight="1">
      <c r="D127" s="3"/>
      <c r="E127" s="5">
        <v>49310</v>
      </c>
      <c r="F127" s="6">
        <f t="shared" si="7"/>
        <v>3117.6627307943122</v>
      </c>
      <c r="G127" s="16">
        <f t="shared" si="8"/>
        <v>2175.8288490568898</v>
      </c>
      <c r="H127" s="16">
        <f t="shared" si="2"/>
        <v>941.83388173742242</v>
      </c>
      <c r="I127" s="8"/>
      <c r="J127" s="7">
        <f t="shared" si="11"/>
        <v>435165.76981137804</v>
      </c>
      <c r="K127" s="9">
        <f t="shared" si="9"/>
        <v>3117.6627307943122</v>
      </c>
      <c r="L127" s="9">
        <f t="shared" si="10"/>
        <v>4365.9960641276457</v>
      </c>
    </row>
    <row r="128" spans="4:13" ht="15.75" customHeight="1">
      <c r="D128" s="3"/>
      <c r="E128" s="5">
        <v>49341</v>
      </c>
      <c r="F128" s="6">
        <f t="shared" si="7"/>
        <v>3117.6627307943122</v>
      </c>
      <c r="G128" s="16">
        <f t="shared" si="8"/>
        <v>2171.1196796482031</v>
      </c>
      <c r="H128" s="16">
        <f t="shared" si="2"/>
        <v>946.54305114610906</v>
      </c>
      <c r="I128" s="8"/>
      <c r="J128" s="7">
        <f t="shared" si="11"/>
        <v>434223.9359296406</v>
      </c>
      <c r="K128" s="9">
        <f t="shared" si="9"/>
        <v>3117.6627307943122</v>
      </c>
      <c r="L128" s="9">
        <f t="shared" si="10"/>
        <v>4365.9960641276457</v>
      </c>
    </row>
    <row r="129" spans="3:12" ht="15.75" customHeight="1">
      <c r="D129" s="3"/>
      <c r="E129" s="5">
        <v>49369</v>
      </c>
      <c r="F129" s="6">
        <f t="shared" si="7"/>
        <v>3117.6627307943122</v>
      </c>
      <c r="G129" s="16">
        <f t="shared" si="8"/>
        <v>2166.3869643924722</v>
      </c>
      <c r="H129" s="16">
        <f t="shared" si="2"/>
        <v>951.27576640183997</v>
      </c>
      <c r="I129" s="8"/>
      <c r="J129" s="7">
        <f t="shared" si="11"/>
        <v>433277.39287849452</v>
      </c>
      <c r="K129" s="9">
        <f t="shared" si="9"/>
        <v>3117.6627307943122</v>
      </c>
      <c r="L129" s="9">
        <f t="shared" si="10"/>
        <v>4365.9960641276457</v>
      </c>
    </row>
    <row r="130" spans="3:12" ht="15.75" customHeight="1">
      <c r="D130" s="3"/>
      <c r="E130" s="5">
        <v>49400</v>
      </c>
      <c r="F130" s="6">
        <f t="shared" si="7"/>
        <v>3117.6627307943122</v>
      </c>
      <c r="G130" s="16">
        <f t="shared" si="8"/>
        <v>2161.6305855604633</v>
      </c>
      <c r="H130" s="16">
        <f t="shared" si="2"/>
        <v>956.03214523384895</v>
      </c>
      <c r="I130" s="8"/>
      <c r="J130" s="7">
        <f t="shared" si="11"/>
        <v>432326.11711209267</v>
      </c>
      <c r="K130" s="9">
        <f t="shared" si="9"/>
        <v>3117.6627307943122</v>
      </c>
      <c r="L130" s="9">
        <f t="shared" si="10"/>
        <v>4365.9960641276457</v>
      </c>
    </row>
    <row r="131" spans="3:12" ht="15.75" customHeight="1">
      <c r="D131" s="3"/>
      <c r="E131" s="5">
        <v>49430</v>
      </c>
      <c r="F131" s="6">
        <f t="shared" si="7"/>
        <v>3117.6627307943122</v>
      </c>
      <c r="G131" s="16">
        <f t="shared" si="8"/>
        <v>2156.8504248342942</v>
      </c>
      <c r="H131" s="16">
        <f t="shared" si="2"/>
        <v>960.81230596001797</v>
      </c>
      <c r="I131" s="8"/>
      <c r="J131" s="7">
        <f t="shared" si="11"/>
        <v>431370.08496685885</v>
      </c>
      <c r="K131" s="9">
        <f t="shared" si="9"/>
        <v>3117.6627307943122</v>
      </c>
      <c r="L131" s="9">
        <f t="shared" si="10"/>
        <v>4365.9960641276457</v>
      </c>
    </row>
    <row r="132" spans="3:12" ht="15.75" customHeight="1">
      <c r="D132" s="3"/>
      <c r="E132" s="5">
        <v>49461</v>
      </c>
      <c r="F132" s="6">
        <f t="shared" si="7"/>
        <v>3117.6627307943122</v>
      </c>
      <c r="G132" s="16">
        <f t="shared" si="8"/>
        <v>2152.0463633044942</v>
      </c>
      <c r="H132" s="16">
        <f t="shared" si="2"/>
        <v>965.616367489818</v>
      </c>
      <c r="I132" s="8"/>
      <c r="J132" s="7">
        <f t="shared" si="11"/>
        <v>430409.27266089886</v>
      </c>
      <c r="K132" s="9">
        <f t="shared" si="9"/>
        <v>3117.6627307943122</v>
      </c>
      <c r="L132" s="9">
        <f t="shared" si="10"/>
        <v>4365.9960641276457</v>
      </c>
    </row>
    <row r="133" spans="3:12" ht="15.75" customHeight="1">
      <c r="D133" s="3"/>
      <c r="E133" s="5">
        <v>49491</v>
      </c>
      <c r="F133" s="6">
        <f t="shared" si="7"/>
        <v>3117.6627307943122</v>
      </c>
      <c r="G133" s="16">
        <f t="shared" si="8"/>
        <v>2147.2182814670455</v>
      </c>
      <c r="H133" s="16">
        <f t="shared" si="2"/>
        <v>970.44444932726674</v>
      </c>
      <c r="I133" s="8"/>
      <c r="J133" s="7">
        <f t="shared" si="11"/>
        <v>429443.65629340906</v>
      </c>
      <c r="K133" s="9">
        <f t="shared" si="9"/>
        <v>3117.6627307943122</v>
      </c>
      <c r="L133" s="9">
        <f t="shared" si="10"/>
        <v>4365.9960641276457</v>
      </c>
    </row>
    <row r="134" spans="3:12" ht="15.75" customHeight="1">
      <c r="D134" s="3"/>
      <c r="E134" s="5">
        <v>49522</v>
      </c>
      <c r="F134" s="6">
        <f t="shared" si="7"/>
        <v>3117.6627307943122</v>
      </c>
      <c r="G134" s="16">
        <f t="shared" si="8"/>
        <v>2142.3660592204092</v>
      </c>
      <c r="H134" s="16">
        <f t="shared" si="2"/>
        <v>975.29667157390304</v>
      </c>
      <c r="I134" s="8"/>
      <c r="J134" s="7">
        <f t="shared" si="11"/>
        <v>428473.21184408182</v>
      </c>
      <c r="K134" s="9">
        <f t="shared" si="9"/>
        <v>3117.6627307943122</v>
      </c>
      <c r="L134" s="9">
        <f t="shared" si="10"/>
        <v>4365.9960641276457</v>
      </c>
    </row>
    <row r="135" spans="3:12" ht="15.75" customHeight="1">
      <c r="D135" s="3"/>
      <c r="E135" s="5">
        <v>49553</v>
      </c>
      <c r="F135" s="6">
        <f t="shared" ref="F135:F198" si="12">IF($B$12&lt;J135+(J135*($B$8/$B$10)),$B$12,J135+(J135*($B$8/$B$10)))</f>
        <v>3117.6627307943122</v>
      </c>
      <c r="G135" s="16">
        <f t="shared" ref="G135:G198" si="13">J135*$B$8/$B$10</f>
        <v>2137.4895758625394</v>
      </c>
      <c r="H135" s="16">
        <f t="shared" si="2"/>
        <v>980.17315493177284</v>
      </c>
      <c r="I135" s="8"/>
      <c r="J135" s="7">
        <f t="shared" si="11"/>
        <v>427497.91517250793</v>
      </c>
      <c r="K135" s="9">
        <f t="shared" si="9"/>
        <v>3117.6627307943122</v>
      </c>
      <c r="L135" s="9">
        <f t="shared" si="10"/>
        <v>4365.9960641276457</v>
      </c>
    </row>
    <row r="136" spans="3:12" ht="15.75" customHeight="1">
      <c r="C136" s="8"/>
      <c r="D136" s="3"/>
      <c r="E136" s="5">
        <v>49583</v>
      </c>
      <c r="F136" s="6">
        <f t="shared" si="12"/>
        <v>3117.6627307943122</v>
      </c>
      <c r="G136" s="16">
        <f t="shared" si="13"/>
        <v>2132.5887100878808</v>
      </c>
      <c r="H136" s="16">
        <f t="shared" si="2"/>
        <v>985.07402070643138</v>
      </c>
      <c r="I136" s="8"/>
      <c r="J136" s="7">
        <f t="shared" si="11"/>
        <v>426517.74201757618</v>
      </c>
      <c r="K136" s="9">
        <f t="shared" ref="K136:K199" si="14">SUM(F136+I136)</f>
        <v>3117.6627307943122</v>
      </c>
      <c r="L136" s="9">
        <f t="shared" ref="L136:L199" si="15">K136+(($B$17+$B$18)/12)</f>
        <v>4365.9960641276457</v>
      </c>
    </row>
    <row r="137" spans="3:12" ht="15.75" customHeight="1">
      <c r="D137" s="3"/>
      <c r="E137" s="5">
        <v>49614</v>
      </c>
      <c r="F137" s="6">
        <f t="shared" si="12"/>
        <v>3117.6627307943122</v>
      </c>
      <c r="G137" s="16">
        <f t="shared" si="13"/>
        <v>2127.663339984349</v>
      </c>
      <c r="H137" s="16">
        <f t="shared" si="2"/>
        <v>989.99939080996319</v>
      </c>
      <c r="I137" s="8"/>
      <c r="J137" s="7">
        <f t="shared" ref="J137:J200" si="16">J136-H136-I136</f>
        <v>425532.66799686977</v>
      </c>
      <c r="K137" s="9">
        <f t="shared" si="14"/>
        <v>3117.6627307943122</v>
      </c>
      <c r="L137" s="9">
        <f t="shared" si="15"/>
        <v>4365.9960641276457</v>
      </c>
    </row>
    <row r="138" spans="3:12" ht="15.75" customHeight="1">
      <c r="D138" s="3"/>
      <c r="E138" s="5">
        <v>49644</v>
      </c>
      <c r="F138" s="6">
        <f t="shared" si="12"/>
        <v>3117.6627307943122</v>
      </c>
      <c r="G138" s="16">
        <f t="shared" si="13"/>
        <v>2122.7133430302988</v>
      </c>
      <c r="H138" s="16">
        <f t="shared" si="2"/>
        <v>994.94938776401341</v>
      </c>
      <c r="I138" s="8"/>
      <c r="J138" s="7">
        <f t="shared" si="16"/>
        <v>424542.6686060598</v>
      </c>
      <c r="K138" s="9">
        <f t="shared" si="14"/>
        <v>3117.6627307943122</v>
      </c>
      <c r="L138" s="9">
        <f t="shared" si="15"/>
        <v>4365.9960641276457</v>
      </c>
    </row>
    <row r="139" spans="3:12" ht="15.75" customHeight="1">
      <c r="D139" s="3"/>
      <c r="E139" s="5">
        <v>49675</v>
      </c>
      <c r="F139" s="6">
        <f t="shared" si="12"/>
        <v>3117.6627307943122</v>
      </c>
      <c r="G139" s="16">
        <f t="shared" si="13"/>
        <v>2117.7385960914785</v>
      </c>
      <c r="H139" s="16">
        <f t="shared" si="2"/>
        <v>999.92413470283373</v>
      </c>
      <c r="I139" s="8"/>
      <c r="J139" s="7">
        <f t="shared" si="16"/>
        <v>423547.71921829577</v>
      </c>
      <c r="K139" s="9">
        <f t="shared" si="14"/>
        <v>3117.6627307943122</v>
      </c>
      <c r="L139" s="9">
        <f t="shared" si="15"/>
        <v>4365.9960641276457</v>
      </c>
    </row>
    <row r="140" spans="3:12" ht="15.75" customHeight="1">
      <c r="D140" s="3"/>
      <c r="E140" s="5">
        <v>49706</v>
      </c>
      <c r="F140" s="6">
        <f t="shared" si="12"/>
        <v>3117.6627307943122</v>
      </c>
      <c r="G140" s="16">
        <f t="shared" si="13"/>
        <v>2112.7389754179644</v>
      </c>
      <c r="H140" s="16">
        <f t="shared" si="2"/>
        <v>1004.9237553763478</v>
      </c>
      <c r="I140" s="8"/>
      <c r="J140" s="7">
        <f t="shared" si="16"/>
        <v>422547.79508359294</v>
      </c>
      <c r="K140" s="9">
        <f t="shared" si="14"/>
        <v>3117.6627307943122</v>
      </c>
      <c r="L140" s="9">
        <f t="shared" si="15"/>
        <v>4365.9960641276457</v>
      </c>
    </row>
    <row r="141" spans="3:12" ht="15.75" customHeight="1">
      <c r="D141" s="3"/>
      <c r="E141" s="5">
        <v>49735</v>
      </c>
      <c r="F141" s="6">
        <f t="shared" si="12"/>
        <v>3117.6627307943122</v>
      </c>
      <c r="G141" s="16">
        <f t="shared" si="13"/>
        <v>2107.7143566410828</v>
      </c>
      <c r="H141" s="16">
        <f t="shared" si="2"/>
        <v>1009.9483741532295</v>
      </c>
      <c r="I141" s="8"/>
      <c r="J141" s="7">
        <f t="shared" si="16"/>
        <v>421542.87132821657</v>
      </c>
      <c r="K141" s="9">
        <f t="shared" si="14"/>
        <v>3117.6627307943122</v>
      </c>
      <c r="L141" s="9">
        <f t="shared" si="15"/>
        <v>4365.9960641276457</v>
      </c>
    </row>
    <row r="142" spans="3:12" ht="15.75" customHeight="1">
      <c r="D142" s="3"/>
      <c r="E142" s="5">
        <v>49766</v>
      </c>
      <c r="F142" s="6">
        <f t="shared" si="12"/>
        <v>3117.6627307943122</v>
      </c>
      <c r="G142" s="16">
        <f t="shared" si="13"/>
        <v>2102.6646147703163</v>
      </c>
      <c r="H142" s="16">
        <f t="shared" si="2"/>
        <v>1014.9981160239959</v>
      </c>
      <c r="I142" s="8"/>
      <c r="J142" s="7">
        <f t="shared" si="16"/>
        <v>420532.92295406334</v>
      </c>
      <c r="K142" s="9">
        <f t="shared" si="14"/>
        <v>3117.6627307943122</v>
      </c>
      <c r="L142" s="9">
        <f t="shared" si="15"/>
        <v>4365.9960641276457</v>
      </c>
    </row>
    <row r="143" spans="3:12" ht="15.75" customHeight="1">
      <c r="D143" s="3"/>
      <c r="E143" s="5">
        <v>49796</v>
      </c>
      <c r="F143" s="6">
        <f t="shared" si="12"/>
        <v>3117.6627307943122</v>
      </c>
      <c r="G143" s="16">
        <f t="shared" si="13"/>
        <v>2097.5896241901964</v>
      </c>
      <c r="H143" s="16">
        <f t="shared" si="2"/>
        <v>1020.0731066041158</v>
      </c>
      <c r="I143" s="8"/>
      <c r="J143" s="7">
        <f t="shared" si="16"/>
        <v>419517.92483803933</v>
      </c>
      <c r="K143" s="9">
        <f t="shared" si="14"/>
        <v>3117.6627307943122</v>
      </c>
      <c r="L143" s="9">
        <f t="shared" si="15"/>
        <v>4365.9960641276457</v>
      </c>
    </row>
    <row r="144" spans="3:12" ht="15.75" customHeight="1">
      <c r="D144" s="3"/>
      <c r="E144" s="5">
        <v>49827</v>
      </c>
      <c r="F144" s="6">
        <f t="shared" si="12"/>
        <v>3117.6627307943122</v>
      </c>
      <c r="G144" s="16">
        <f t="shared" si="13"/>
        <v>2092.4892586571759</v>
      </c>
      <c r="H144" s="16">
        <f t="shared" si="2"/>
        <v>1025.1734721371363</v>
      </c>
      <c r="I144" s="8"/>
      <c r="J144" s="7">
        <f t="shared" si="16"/>
        <v>418497.85173143522</v>
      </c>
      <c r="K144" s="9">
        <f t="shared" si="14"/>
        <v>3117.6627307943122</v>
      </c>
      <c r="L144" s="9">
        <f t="shared" si="15"/>
        <v>4365.9960641276457</v>
      </c>
    </row>
    <row r="145" spans="4:13" ht="15.75" customHeight="1">
      <c r="D145" s="3"/>
      <c r="E145" s="5">
        <v>49857</v>
      </c>
      <c r="F145" s="6">
        <f t="shared" si="12"/>
        <v>3117.6627307943122</v>
      </c>
      <c r="G145" s="16">
        <f t="shared" si="13"/>
        <v>2087.3633912964901</v>
      </c>
      <c r="H145" s="16">
        <f t="shared" si="2"/>
        <v>1030.2993394978221</v>
      </c>
      <c r="I145" s="8"/>
      <c r="J145" s="7">
        <f t="shared" si="16"/>
        <v>417472.67825929809</v>
      </c>
      <c r="K145" s="9">
        <f t="shared" si="14"/>
        <v>3117.6627307943122</v>
      </c>
      <c r="L145" s="9">
        <f t="shared" si="15"/>
        <v>4365.9960641276457</v>
      </c>
    </row>
    <row r="146" spans="4:13" ht="15.75" customHeight="1">
      <c r="D146" s="3"/>
      <c r="E146" s="5">
        <v>49888</v>
      </c>
      <c r="F146" s="6">
        <f t="shared" si="12"/>
        <v>3117.6627307943122</v>
      </c>
      <c r="G146" s="16">
        <f t="shared" si="13"/>
        <v>2082.2118945990014</v>
      </c>
      <c r="H146" s="16">
        <f t="shared" si="2"/>
        <v>1035.4508361953108</v>
      </c>
      <c r="I146" s="8"/>
      <c r="J146" s="7">
        <f t="shared" si="16"/>
        <v>416442.37891980028</v>
      </c>
      <c r="K146" s="9">
        <f t="shared" si="14"/>
        <v>3117.6627307943122</v>
      </c>
      <c r="L146" s="9">
        <f t="shared" si="15"/>
        <v>4365.9960641276457</v>
      </c>
    </row>
    <row r="147" spans="4:13" ht="15.75" customHeight="1">
      <c r="D147" s="3"/>
      <c r="E147" s="5">
        <v>49919</v>
      </c>
      <c r="F147" s="6">
        <f t="shared" si="12"/>
        <v>3117.6627307943122</v>
      </c>
      <c r="G147" s="16">
        <f t="shared" si="13"/>
        <v>2077.034640418025</v>
      </c>
      <c r="H147" s="16">
        <f t="shared" si="2"/>
        <v>1040.6280903762872</v>
      </c>
      <c r="I147" s="8"/>
      <c r="J147" s="7">
        <f t="shared" si="16"/>
        <v>415406.92808360496</v>
      </c>
      <c r="K147" s="9">
        <f t="shared" si="14"/>
        <v>3117.6627307943122</v>
      </c>
      <c r="L147" s="9">
        <f t="shared" si="15"/>
        <v>4365.9960641276457</v>
      </c>
    </row>
    <row r="148" spans="4:13" ht="15.75" customHeight="1">
      <c r="D148" s="3"/>
      <c r="E148" s="5">
        <v>49949</v>
      </c>
      <c r="F148" s="6">
        <f t="shared" si="12"/>
        <v>3117.6627307943122</v>
      </c>
      <c r="G148" s="16">
        <f t="shared" si="13"/>
        <v>2071.8314999661434</v>
      </c>
      <c r="H148" s="16">
        <f t="shared" si="2"/>
        <v>1045.8312308281688</v>
      </c>
      <c r="I148" s="8"/>
      <c r="J148" s="7">
        <f t="shared" si="16"/>
        <v>414366.29999322869</v>
      </c>
      <c r="K148" s="9">
        <f t="shared" si="14"/>
        <v>3117.6627307943122</v>
      </c>
      <c r="L148" s="9">
        <f t="shared" si="15"/>
        <v>4365.9960641276457</v>
      </c>
    </row>
    <row r="149" spans="4:13" ht="15.75" customHeight="1">
      <c r="D149" s="3"/>
      <c r="E149" s="5">
        <v>49980</v>
      </c>
      <c r="F149" s="6">
        <f t="shared" si="12"/>
        <v>3117.6627307943122</v>
      </c>
      <c r="G149" s="16">
        <f t="shared" si="13"/>
        <v>2066.6023438120023</v>
      </c>
      <c r="H149" s="16">
        <f t="shared" si="2"/>
        <v>1051.0603869823099</v>
      </c>
      <c r="I149" s="8"/>
      <c r="J149" s="7">
        <f t="shared" si="16"/>
        <v>413320.4687624005</v>
      </c>
      <c r="K149" s="9">
        <f t="shared" si="14"/>
        <v>3117.6627307943122</v>
      </c>
      <c r="L149" s="9">
        <f t="shared" si="15"/>
        <v>4365.9960641276457</v>
      </c>
    </row>
    <row r="150" spans="4:13" ht="15.75" customHeight="1">
      <c r="D150" s="3"/>
      <c r="E150" s="5">
        <v>50010</v>
      </c>
      <c r="F150" s="6">
        <f t="shared" si="12"/>
        <v>3117.6627307943122</v>
      </c>
      <c r="G150" s="16">
        <f t="shared" si="13"/>
        <v>2061.3470418770908</v>
      </c>
      <c r="H150" s="16">
        <f t="shared" si="2"/>
        <v>1056.3156889172215</v>
      </c>
      <c r="I150" s="8"/>
      <c r="J150" s="7">
        <f t="shared" si="16"/>
        <v>412269.40837541816</v>
      </c>
      <c r="K150" s="9">
        <f t="shared" si="14"/>
        <v>3117.6627307943122</v>
      </c>
      <c r="L150" s="9">
        <f t="shared" si="15"/>
        <v>4365.9960641276457</v>
      </c>
    </row>
    <row r="151" spans="4:13" ht="15.75" customHeight="1">
      <c r="D151" s="3"/>
      <c r="E151" s="5">
        <v>50041</v>
      </c>
      <c r="F151" s="6">
        <f t="shared" si="12"/>
        <v>3117.6627307943122</v>
      </c>
      <c r="G151" s="16">
        <f t="shared" si="13"/>
        <v>2056.0654634325047</v>
      </c>
      <c r="H151" s="16">
        <f t="shared" si="2"/>
        <v>1061.5972673618076</v>
      </c>
      <c r="I151" s="8"/>
      <c r="J151" s="7">
        <f t="shared" si="16"/>
        <v>411213.09268650092</v>
      </c>
      <c r="K151" s="9">
        <f t="shared" si="14"/>
        <v>3117.6627307943122</v>
      </c>
      <c r="L151" s="9">
        <f t="shared" si="15"/>
        <v>4365.9960641276457</v>
      </c>
    </row>
    <row r="152" spans="4:13" ht="15.75" customHeight="1">
      <c r="D152" s="3"/>
      <c r="E152" s="5">
        <v>50072</v>
      </c>
      <c r="F152" s="6">
        <f t="shared" si="12"/>
        <v>3117.6627307943122</v>
      </c>
      <c r="G152" s="16">
        <f t="shared" si="13"/>
        <v>2050.7574770956953</v>
      </c>
      <c r="H152" s="16">
        <f t="shared" si="2"/>
        <v>1066.9052536986169</v>
      </c>
      <c r="I152" s="8"/>
      <c r="J152" s="7">
        <f t="shared" si="16"/>
        <v>410151.4954191391</v>
      </c>
      <c r="K152" s="9">
        <f t="shared" si="14"/>
        <v>3117.6627307943122</v>
      </c>
      <c r="L152" s="9">
        <f t="shared" si="15"/>
        <v>4365.9960641276457</v>
      </c>
      <c r="M152" s="8"/>
    </row>
    <row r="153" spans="4:13" ht="15.75" customHeight="1">
      <c r="D153" s="3"/>
      <c r="E153" s="5">
        <v>50100</v>
      </c>
      <c r="F153" s="6">
        <f t="shared" si="12"/>
        <v>3117.6627307943122</v>
      </c>
      <c r="G153" s="16">
        <f t="shared" si="13"/>
        <v>2045.4229508272022</v>
      </c>
      <c r="H153" s="16">
        <f t="shared" si="2"/>
        <v>1072.2397799671101</v>
      </c>
      <c r="I153" s="8"/>
      <c r="J153" s="7">
        <f t="shared" si="16"/>
        <v>409084.59016544046</v>
      </c>
      <c r="K153" s="9">
        <f t="shared" si="14"/>
        <v>3117.6627307943122</v>
      </c>
      <c r="L153" s="9">
        <f t="shared" si="15"/>
        <v>4365.9960641276457</v>
      </c>
    </row>
    <row r="154" spans="4:13" ht="15.75" customHeight="1">
      <c r="D154" s="3"/>
      <c r="E154" s="5">
        <v>50131</v>
      </c>
      <c r="F154" s="6">
        <f t="shared" si="12"/>
        <v>3117.6627307943122</v>
      </c>
      <c r="G154" s="16">
        <f t="shared" si="13"/>
        <v>2040.0617519273667</v>
      </c>
      <c r="H154" s="16">
        <f t="shared" si="2"/>
        <v>1077.6009788669455</v>
      </c>
      <c r="I154" s="8"/>
      <c r="J154" s="7">
        <f t="shared" si="16"/>
        <v>408012.35038547334</v>
      </c>
      <c r="K154" s="9">
        <f t="shared" si="14"/>
        <v>3117.6627307943122</v>
      </c>
      <c r="L154" s="9">
        <f t="shared" si="15"/>
        <v>4365.9960641276457</v>
      </c>
    </row>
    <row r="155" spans="4:13" ht="15.75" customHeight="1">
      <c r="D155" s="3"/>
      <c r="E155" s="5">
        <v>50161</v>
      </c>
      <c r="F155" s="6">
        <f t="shared" si="12"/>
        <v>3117.6627307943122</v>
      </c>
      <c r="G155" s="16">
        <f t="shared" si="13"/>
        <v>2034.673747033032</v>
      </c>
      <c r="H155" s="16">
        <f t="shared" si="2"/>
        <v>1082.9889837612802</v>
      </c>
      <c r="I155" s="8"/>
      <c r="J155" s="7">
        <f t="shared" si="16"/>
        <v>406934.74940660642</v>
      </c>
      <c r="K155" s="9">
        <f t="shared" si="14"/>
        <v>3117.6627307943122</v>
      </c>
      <c r="L155" s="9">
        <f t="shared" si="15"/>
        <v>4365.9960641276457</v>
      </c>
    </row>
    <row r="156" spans="4:13" ht="15.75" customHeight="1">
      <c r="D156" s="3"/>
      <c r="E156" s="5">
        <v>50192</v>
      </c>
      <c r="F156" s="6">
        <f t="shared" si="12"/>
        <v>3117.6627307943122</v>
      </c>
      <c r="G156" s="16">
        <f t="shared" si="13"/>
        <v>2029.2588021142255</v>
      </c>
      <c r="H156" s="16">
        <f t="shared" si="2"/>
        <v>1088.4039286800867</v>
      </c>
      <c r="I156" s="8"/>
      <c r="J156" s="7">
        <f t="shared" si="16"/>
        <v>405851.76042284514</v>
      </c>
      <c r="K156" s="9">
        <f t="shared" si="14"/>
        <v>3117.6627307943122</v>
      </c>
      <c r="L156" s="9">
        <f t="shared" si="15"/>
        <v>4365.9960641276457</v>
      </c>
    </row>
    <row r="157" spans="4:13" ht="15.75" customHeight="1">
      <c r="D157" s="3"/>
      <c r="E157" s="5">
        <v>50222</v>
      </c>
      <c r="F157" s="6">
        <f t="shared" si="12"/>
        <v>3117.6627307943122</v>
      </c>
      <c r="G157" s="16">
        <f t="shared" si="13"/>
        <v>2023.816782470825</v>
      </c>
      <c r="H157" s="16">
        <f t="shared" si="2"/>
        <v>1093.8459483234872</v>
      </c>
      <c r="I157" s="8"/>
      <c r="J157" s="7">
        <f t="shared" si="16"/>
        <v>404763.35649416503</v>
      </c>
      <c r="K157" s="9">
        <f t="shared" si="14"/>
        <v>3117.6627307943122</v>
      </c>
      <c r="L157" s="9">
        <f t="shared" si="15"/>
        <v>4365.9960641276457</v>
      </c>
    </row>
    <row r="158" spans="4:13" ht="15.75" customHeight="1">
      <c r="D158" s="3"/>
      <c r="E158" s="5">
        <v>50253</v>
      </c>
      <c r="F158" s="6">
        <f t="shared" si="12"/>
        <v>3117.6627307943122</v>
      </c>
      <c r="G158" s="16">
        <f t="shared" si="13"/>
        <v>2018.3475527292076</v>
      </c>
      <c r="H158" s="16">
        <f t="shared" si="2"/>
        <v>1099.3151780651046</v>
      </c>
      <c r="I158" s="8"/>
      <c r="J158" s="7">
        <f t="shared" si="16"/>
        <v>403669.51054584153</v>
      </c>
      <c r="K158" s="9">
        <f t="shared" si="14"/>
        <v>3117.6627307943122</v>
      </c>
      <c r="L158" s="9">
        <f t="shared" si="15"/>
        <v>4365.9960641276457</v>
      </c>
    </row>
    <row r="159" spans="4:13" ht="15.75" customHeight="1">
      <c r="D159" s="3"/>
      <c r="E159" s="5">
        <v>50284</v>
      </c>
      <c r="F159" s="6">
        <f t="shared" si="12"/>
        <v>3117.6627307943122</v>
      </c>
      <c r="G159" s="16">
        <f t="shared" si="13"/>
        <v>2012.8509768388822</v>
      </c>
      <c r="H159" s="16">
        <f t="shared" si="2"/>
        <v>1104.81175395543</v>
      </c>
      <c r="I159" s="8"/>
      <c r="J159" s="7">
        <f t="shared" si="16"/>
        <v>402570.19536777644</v>
      </c>
      <c r="K159" s="9">
        <f t="shared" si="14"/>
        <v>3117.6627307943122</v>
      </c>
      <c r="L159" s="9">
        <f t="shared" si="15"/>
        <v>4365.9960641276457</v>
      </c>
    </row>
    <row r="160" spans="4:13" ht="15.75" customHeight="1">
      <c r="D160" s="3"/>
      <c r="E160" s="5">
        <v>50314</v>
      </c>
      <c r="F160" s="6">
        <f t="shared" si="12"/>
        <v>3117.6627307943122</v>
      </c>
      <c r="G160" s="16">
        <f t="shared" si="13"/>
        <v>2007.326918069105</v>
      </c>
      <c r="H160" s="16">
        <f t="shared" si="2"/>
        <v>1110.3358127252072</v>
      </c>
      <c r="I160" s="8"/>
      <c r="J160" s="7">
        <f t="shared" si="16"/>
        <v>401465.383613821</v>
      </c>
      <c r="K160" s="9">
        <f t="shared" si="14"/>
        <v>3117.6627307943122</v>
      </c>
      <c r="L160" s="9">
        <f t="shared" si="15"/>
        <v>4365.9960641276457</v>
      </c>
    </row>
    <row r="161" spans="4:12" ht="15.75" customHeight="1">
      <c r="D161" s="3"/>
      <c r="E161" s="5">
        <v>50345</v>
      </c>
      <c r="F161" s="6">
        <f t="shared" si="12"/>
        <v>3117.6627307943122</v>
      </c>
      <c r="G161" s="16">
        <f t="shared" si="13"/>
        <v>2001.7752390054791</v>
      </c>
      <c r="H161" s="16">
        <f t="shared" si="2"/>
        <v>1115.8874917888331</v>
      </c>
      <c r="I161" s="8"/>
      <c r="J161" s="7">
        <f t="shared" si="16"/>
        <v>400355.04780109582</v>
      </c>
      <c r="K161" s="9">
        <f t="shared" si="14"/>
        <v>3117.6627307943122</v>
      </c>
      <c r="L161" s="9">
        <f t="shared" si="15"/>
        <v>4365.9960641276457</v>
      </c>
    </row>
    <row r="162" spans="4:12" ht="15.75" customHeight="1">
      <c r="D162" s="3"/>
      <c r="E162" s="5">
        <v>50375</v>
      </c>
      <c r="F162" s="6">
        <f t="shared" si="12"/>
        <v>3117.6627307943122</v>
      </c>
      <c r="G162" s="16">
        <f t="shared" si="13"/>
        <v>1996.195801546535</v>
      </c>
      <c r="H162" s="16">
        <f t="shared" si="2"/>
        <v>1121.4669292477772</v>
      </c>
      <c r="I162" s="8"/>
      <c r="J162" s="7">
        <f t="shared" si="16"/>
        <v>399239.16030930699</v>
      </c>
      <c r="K162" s="9">
        <f t="shared" si="14"/>
        <v>3117.6627307943122</v>
      </c>
      <c r="L162" s="9">
        <f t="shared" si="15"/>
        <v>4365.9960641276457</v>
      </c>
    </row>
    <row r="163" spans="4:12" ht="15.75" customHeight="1">
      <c r="D163" s="3"/>
      <c r="E163" s="5">
        <v>50406</v>
      </c>
      <c r="F163" s="6">
        <f t="shared" si="12"/>
        <v>3117.6627307943122</v>
      </c>
      <c r="G163" s="16">
        <f t="shared" si="13"/>
        <v>1990.588466900296</v>
      </c>
      <c r="H163" s="16">
        <f t="shared" si="2"/>
        <v>1127.0742638940162</v>
      </c>
      <c r="I163" s="8"/>
      <c r="J163" s="7">
        <f t="shared" si="16"/>
        <v>398117.69338005921</v>
      </c>
      <c r="K163" s="9">
        <f t="shared" si="14"/>
        <v>3117.6627307943122</v>
      </c>
      <c r="L163" s="9">
        <f t="shared" si="15"/>
        <v>4365.9960641276457</v>
      </c>
    </row>
    <row r="164" spans="4:12" ht="15.75" customHeight="1">
      <c r="D164" s="3"/>
      <c r="E164" s="5">
        <v>50437</v>
      </c>
      <c r="F164" s="6">
        <f t="shared" si="12"/>
        <v>3117.6627307943122</v>
      </c>
      <c r="G164" s="16">
        <f t="shared" si="13"/>
        <v>1984.9530955808259</v>
      </c>
      <c r="H164" s="16">
        <f t="shared" si="2"/>
        <v>1132.7096352134863</v>
      </c>
      <c r="I164" s="8"/>
      <c r="J164" s="7">
        <f t="shared" si="16"/>
        <v>396990.61911616521</v>
      </c>
      <c r="K164" s="9">
        <f t="shared" si="14"/>
        <v>3117.6627307943122</v>
      </c>
      <c r="L164" s="9">
        <f t="shared" si="15"/>
        <v>4365.9960641276457</v>
      </c>
    </row>
    <row r="165" spans="4:12" ht="15.75" customHeight="1">
      <c r="D165" s="3"/>
      <c r="E165" s="5">
        <v>50465</v>
      </c>
      <c r="F165" s="6">
        <f t="shared" si="12"/>
        <v>3117.6627307943122</v>
      </c>
      <c r="G165" s="16">
        <f t="shared" si="13"/>
        <v>1979.2895474047584</v>
      </c>
      <c r="H165" s="16">
        <f t="shared" si="2"/>
        <v>1138.3731833895538</v>
      </c>
      <c r="I165" s="8"/>
      <c r="J165" s="7">
        <f t="shared" si="16"/>
        <v>395857.90948095173</v>
      </c>
      <c r="K165" s="9">
        <f t="shared" si="14"/>
        <v>3117.6627307943122</v>
      </c>
      <c r="L165" s="9">
        <f t="shared" si="15"/>
        <v>4365.9960641276457</v>
      </c>
    </row>
    <row r="166" spans="4:12" ht="15.75" customHeight="1">
      <c r="D166" s="3"/>
      <c r="E166" s="5">
        <v>50496</v>
      </c>
      <c r="F166" s="6">
        <f t="shared" si="12"/>
        <v>3117.6627307943122</v>
      </c>
      <c r="G166" s="16">
        <f t="shared" si="13"/>
        <v>1973.5976814878106</v>
      </c>
      <c r="H166" s="16">
        <f t="shared" si="2"/>
        <v>1144.0650493065016</v>
      </c>
      <c r="I166" s="8"/>
      <c r="J166" s="7">
        <f t="shared" si="16"/>
        <v>394719.53629756218</v>
      </c>
      <c r="K166" s="9">
        <f t="shared" si="14"/>
        <v>3117.6627307943122</v>
      </c>
      <c r="L166" s="9">
        <f t="shared" si="15"/>
        <v>4365.9960641276457</v>
      </c>
    </row>
    <row r="167" spans="4:12" ht="15.75" customHeight="1">
      <c r="D167" s="3"/>
      <c r="E167" s="5">
        <v>50526</v>
      </c>
      <c r="F167" s="6">
        <f t="shared" si="12"/>
        <v>3117.6627307943122</v>
      </c>
      <c r="G167" s="16">
        <f t="shared" si="13"/>
        <v>1967.8773562412782</v>
      </c>
      <c r="H167" s="16">
        <f t="shared" si="2"/>
        <v>1149.785374553034</v>
      </c>
      <c r="I167" s="8"/>
      <c r="J167" s="7">
        <f t="shared" si="16"/>
        <v>393575.47124825569</v>
      </c>
      <c r="K167" s="9">
        <f t="shared" si="14"/>
        <v>3117.6627307943122</v>
      </c>
      <c r="L167" s="9">
        <f t="shared" si="15"/>
        <v>4365.9960641276457</v>
      </c>
    </row>
    <row r="168" spans="4:12" ht="15.75" customHeight="1">
      <c r="D168" s="3"/>
      <c r="E168" s="5">
        <v>50557</v>
      </c>
      <c r="F168" s="6">
        <f t="shared" si="12"/>
        <v>3117.6627307943122</v>
      </c>
      <c r="G168" s="16">
        <f t="shared" si="13"/>
        <v>1962.128429368513</v>
      </c>
      <c r="H168" s="16">
        <f t="shared" si="2"/>
        <v>1155.5343014257992</v>
      </c>
      <c r="I168" s="8"/>
      <c r="J168" s="7">
        <f t="shared" si="16"/>
        <v>392425.68587370263</v>
      </c>
      <c r="K168" s="9">
        <f t="shared" si="14"/>
        <v>3117.6627307943122</v>
      </c>
      <c r="L168" s="9">
        <f t="shared" si="15"/>
        <v>4365.9960641276457</v>
      </c>
    </row>
    <row r="169" spans="4:12" ht="15.75" customHeight="1">
      <c r="D169" s="3"/>
      <c r="E169" s="5">
        <v>50587</v>
      </c>
      <c r="F169" s="6">
        <f t="shared" si="12"/>
        <v>3117.6627307943122</v>
      </c>
      <c r="G169" s="16">
        <f t="shared" si="13"/>
        <v>1956.3507578613842</v>
      </c>
      <c r="H169" s="16">
        <f t="shared" si="2"/>
        <v>1161.311972932928</v>
      </c>
      <c r="I169" s="8"/>
      <c r="J169" s="7">
        <f t="shared" si="16"/>
        <v>391270.15157227684</v>
      </c>
      <c r="K169" s="9">
        <f t="shared" si="14"/>
        <v>3117.6627307943122</v>
      </c>
      <c r="L169" s="9">
        <f t="shared" si="15"/>
        <v>4365.9960641276457</v>
      </c>
    </row>
    <row r="170" spans="4:12" ht="15.75" customHeight="1">
      <c r="D170" s="3"/>
      <c r="E170" s="5">
        <v>50618</v>
      </c>
      <c r="F170" s="6">
        <f t="shared" si="12"/>
        <v>3117.6627307943122</v>
      </c>
      <c r="G170" s="16">
        <f t="shared" si="13"/>
        <v>1950.5441979967193</v>
      </c>
      <c r="H170" s="16">
        <f t="shared" si="2"/>
        <v>1167.1185327975929</v>
      </c>
      <c r="I170" s="8"/>
      <c r="J170" s="7">
        <f t="shared" si="16"/>
        <v>390108.83959934389</v>
      </c>
      <c r="K170" s="9">
        <f t="shared" si="14"/>
        <v>3117.6627307943122</v>
      </c>
      <c r="L170" s="9">
        <f t="shared" si="15"/>
        <v>4365.9960641276457</v>
      </c>
    </row>
    <row r="171" spans="4:12" ht="15.75" customHeight="1">
      <c r="D171" s="3"/>
      <c r="E171" s="5">
        <v>50649</v>
      </c>
      <c r="F171" s="6">
        <f t="shared" si="12"/>
        <v>3117.6627307943122</v>
      </c>
      <c r="G171" s="16">
        <f t="shared" si="13"/>
        <v>1944.7086053327312</v>
      </c>
      <c r="H171" s="16">
        <f t="shared" si="2"/>
        <v>1172.954125461581</v>
      </c>
      <c r="I171" s="8"/>
      <c r="J171" s="7">
        <f t="shared" si="16"/>
        <v>388941.72106654628</v>
      </c>
      <c r="K171" s="9">
        <f t="shared" si="14"/>
        <v>3117.6627307943122</v>
      </c>
      <c r="L171" s="9">
        <f t="shared" si="15"/>
        <v>4365.9960641276457</v>
      </c>
    </row>
    <row r="172" spans="4:12" ht="15.75" customHeight="1">
      <c r="D172" s="3"/>
      <c r="E172" s="5">
        <v>50679</v>
      </c>
      <c r="F172" s="6">
        <f t="shared" si="12"/>
        <v>3117.6627307943122</v>
      </c>
      <c r="G172" s="16">
        <f t="shared" si="13"/>
        <v>1938.8438347054234</v>
      </c>
      <c r="H172" s="16">
        <f t="shared" si="2"/>
        <v>1178.8188960888888</v>
      </c>
      <c r="I172" s="8"/>
      <c r="J172" s="7">
        <f t="shared" si="16"/>
        <v>387768.7669410847</v>
      </c>
      <c r="K172" s="9">
        <f t="shared" si="14"/>
        <v>3117.6627307943122</v>
      </c>
      <c r="L172" s="9">
        <f t="shared" si="15"/>
        <v>4365.9960641276457</v>
      </c>
    </row>
    <row r="173" spans="4:12" ht="15.75" customHeight="1">
      <c r="D173" s="3"/>
      <c r="E173" s="5">
        <v>50710</v>
      </c>
      <c r="F173" s="6">
        <f t="shared" si="12"/>
        <v>3117.6627307943122</v>
      </c>
      <c r="G173" s="16">
        <f t="shared" si="13"/>
        <v>1932.949740224979</v>
      </c>
      <c r="H173" s="16">
        <f t="shared" si="2"/>
        <v>1184.7129905693332</v>
      </c>
      <c r="I173" s="8"/>
      <c r="J173" s="7">
        <f t="shared" si="16"/>
        <v>386589.94804499584</v>
      </c>
      <c r="K173" s="9">
        <f t="shared" si="14"/>
        <v>3117.6627307943122</v>
      </c>
      <c r="L173" s="9">
        <f t="shared" si="15"/>
        <v>4365.9960641276457</v>
      </c>
    </row>
    <row r="174" spans="4:12" ht="15.75" customHeight="1">
      <c r="D174" s="3"/>
      <c r="E174" s="5">
        <v>50740</v>
      </c>
      <c r="F174" s="6">
        <f t="shared" si="12"/>
        <v>3117.6627307943122</v>
      </c>
      <c r="G174" s="16">
        <f t="shared" si="13"/>
        <v>1927.0261752721324</v>
      </c>
      <c r="H174" s="16">
        <f t="shared" si="2"/>
        <v>1190.6365555221798</v>
      </c>
      <c r="I174" s="8"/>
      <c r="J174" s="7">
        <f t="shared" si="16"/>
        <v>385405.23505442648</v>
      </c>
      <c r="K174" s="9">
        <f t="shared" si="14"/>
        <v>3117.6627307943122</v>
      </c>
      <c r="L174" s="9">
        <f t="shared" si="15"/>
        <v>4365.9960641276457</v>
      </c>
    </row>
    <row r="175" spans="4:12" ht="15.75" customHeight="1">
      <c r="D175" s="3"/>
      <c r="E175" s="5">
        <v>50771</v>
      </c>
      <c r="F175" s="6">
        <f t="shared" si="12"/>
        <v>3117.6627307943122</v>
      </c>
      <c r="G175" s="16">
        <f t="shared" si="13"/>
        <v>1921.0729924945215</v>
      </c>
      <c r="H175" s="16">
        <f t="shared" si="2"/>
        <v>1196.5897382997907</v>
      </c>
      <c r="I175" s="8"/>
      <c r="J175" s="7">
        <f t="shared" si="16"/>
        <v>384214.59849890432</v>
      </c>
      <c r="K175" s="9">
        <f t="shared" si="14"/>
        <v>3117.6627307943122</v>
      </c>
      <c r="L175" s="9">
        <f t="shared" si="15"/>
        <v>4365.9960641276457</v>
      </c>
    </row>
    <row r="176" spans="4:12" ht="15.75" customHeight="1">
      <c r="D176" s="3"/>
      <c r="E176" s="5">
        <v>50802</v>
      </c>
      <c r="F176" s="6">
        <f t="shared" si="12"/>
        <v>3117.6627307943122</v>
      </c>
      <c r="G176" s="16">
        <f t="shared" si="13"/>
        <v>1915.0900438030228</v>
      </c>
      <c r="H176" s="16">
        <f t="shared" si="2"/>
        <v>1202.5726869912894</v>
      </c>
      <c r="I176" s="8"/>
      <c r="J176" s="7">
        <f t="shared" si="16"/>
        <v>383018.00876060454</v>
      </c>
      <c r="K176" s="9">
        <f t="shared" si="14"/>
        <v>3117.6627307943122</v>
      </c>
      <c r="L176" s="9">
        <f t="shared" si="15"/>
        <v>4365.9960641276457</v>
      </c>
    </row>
    <row r="177" spans="4:12" ht="15.75" customHeight="1">
      <c r="D177" s="3"/>
      <c r="E177" s="5">
        <v>50830</v>
      </c>
      <c r="F177" s="6">
        <f t="shared" si="12"/>
        <v>3117.6627307943122</v>
      </c>
      <c r="G177" s="16">
        <f t="shared" si="13"/>
        <v>1909.0771803680661</v>
      </c>
      <c r="H177" s="16">
        <f t="shared" si="2"/>
        <v>1208.5855504262461</v>
      </c>
      <c r="I177" s="8"/>
      <c r="J177" s="7">
        <f t="shared" si="16"/>
        <v>381815.43607361324</v>
      </c>
      <c r="K177" s="9">
        <f t="shared" si="14"/>
        <v>3117.6627307943122</v>
      </c>
      <c r="L177" s="9">
        <f t="shared" si="15"/>
        <v>4365.9960641276457</v>
      </c>
    </row>
    <row r="178" spans="4:12" ht="15.75" customHeight="1">
      <c r="D178" s="3"/>
      <c r="E178" s="5">
        <v>50861</v>
      </c>
      <c r="F178" s="6">
        <f t="shared" si="12"/>
        <v>3117.6627307943122</v>
      </c>
      <c r="G178" s="16">
        <f t="shared" si="13"/>
        <v>1903.0342526159347</v>
      </c>
      <c r="H178" s="16">
        <f t="shared" si="2"/>
        <v>1214.6284781783775</v>
      </c>
      <c r="I178" s="8"/>
      <c r="J178" s="7">
        <f t="shared" si="16"/>
        <v>380606.85052318696</v>
      </c>
      <c r="K178" s="9">
        <f t="shared" si="14"/>
        <v>3117.6627307943122</v>
      </c>
      <c r="L178" s="9">
        <f t="shared" si="15"/>
        <v>4365.9960641276457</v>
      </c>
    </row>
    <row r="179" spans="4:12" ht="15.75" customHeight="1">
      <c r="D179" s="3"/>
      <c r="E179" s="5">
        <v>50891</v>
      </c>
      <c r="F179" s="6">
        <f t="shared" si="12"/>
        <v>3117.6627307943122</v>
      </c>
      <c r="G179" s="16">
        <f t="shared" si="13"/>
        <v>1896.9611102250428</v>
      </c>
      <c r="H179" s="16">
        <f t="shared" si="2"/>
        <v>1220.7016205692694</v>
      </c>
      <c r="I179" s="8"/>
      <c r="J179" s="7">
        <f t="shared" si="16"/>
        <v>379392.22204500856</v>
      </c>
      <c r="K179" s="9">
        <f t="shared" si="14"/>
        <v>3117.6627307943122</v>
      </c>
      <c r="L179" s="9">
        <f t="shared" si="15"/>
        <v>4365.9960641276457</v>
      </c>
    </row>
    <row r="180" spans="4:12" ht="15.75" customHeight="1">
      <c r="D180" s="3"/>
      <c r="E180" s="5">
        <v>50922</v>
      </c>
      <c r="F180" s="6">
        <f t="shared" si="12"/>
        <v>3117.6627307943122</v>
      </c>
      <c r="G180" s="16">
        <f t="shared" si="13"/>
        <v>1890.8576021221963</v>
      </c>
      <c r="H180" s="16">
        <f t="shared" si="2"/>
        <v>1226.8051286721159</v>
      </c>
      <c r="I180" s="8"/>
      <c r="J180" s="7">
        <f t="shared" si="16"/>
        <v>378171.52042443928</v>
      </c>
      <c r="K180" s="9">
        <f t="shared" si="14"/>
        <v>3117.6627307943122</v>
      </c>
      <c r="L180" s="9">
        <f t="shared" si="15"/>
        <v>4365.9960641276457</v>
      </c>
    </row>
    <row r="181" spans="4:12" ht="15.75" customHeight="1">
      <c r="D181" s="3"/>
      <c r="E181" s="5">
        <v>50952</v>
      </c>
      <c r="F181" s="6">
        <f t="shared" si="12"/>
        <v>3117.6627307943122</v>
      </c>
      <c r="G181" s="16">
        <f t="shared" si="13"/>
        <v>1884.7235764788359</v>
      </c>
      <c r="H181" s="16">
        <f t="shared" si="2"/>
        <v>1232.9391543154763</v>
      </c>
      <c r="I181" s="8"/>
      <c r="J181" s="7">
        <f t="shared" si="16"/>
        <v>376944.71529576718</v>
      </c>
      <c r="K181" s="9">
        <f t="shared" si="14"/>
        <v>3117.6627307943122</v>
      </c>
      <c r="L181" s="9">
        <f t="shared" si="15"/>
        <v>4365.9960641276457</v>
      </c>
    </row>
    <row r="182" spans="4:12" ht="15.75" customHeight="1">
      <c r="D182" s="3"/>
      <c r="E182" s="5">
        <v>50983</v>
      </c>
      <c r="F182" s="6">
        <f t="shared" si="12"/>
        <v>3117.6627307943122</v>
      </c>
      <c r="G182" s="16">
        <f t="shared" si="13"/>
        <v>1878.5588807072584</v>
      </c>
      <c r="H182" s="16">
        <f t="shared" si="2"/>
        <v>1239.1038500870538</v>
      </c>
      <c r="I182" s="8"/>
      <c r="J182" s="7">
        <f t="shared" si="16"/>
        <v>375711.77614145173</v>
      </c>
      <c r="K182" s="9">
        <f t="shared" si="14"/>
        <v>3117.6627307943122</v>
      </c>
      <c r="L182" s="9">
        <f t="shared" si="15"/>
        <v>4365.9960641276457</v>
      </c>
    </row>
    <row r="183" spans="4:12" ht="15.75" customHeight="1">
      <c r="D183" s="3"/>
      <c r="E183" s="5">
        <v>51014</v>
      </c>
      <c r="F183" s="6">
        <f t="shared" si="12"/>
        <v>3117.6627307943122</v>
      </c>
      <c r="G183" s="16">
        <f t="shared" si="13"/>
        <v>1872.3633614568234</v>
      </c>
      <c r="H183" s="16">
        <f t="shared" si="2"/>
        <v>1245.2993693374888</v>
      </c>
      <c r="I183" s="8"/>
      <c r="J183" s="7">
        <f t="shared" si="16"/>
        <v>374472.6722913647</v>
      </c>
      <c r="K183" s="9">
        <f t="shared" si="14"/>
        <v>3117.6627307943122</v>
      </c>
      <c r="L183" s="9">
        <f t="shared" si="15"/>
        <v>4365.9960641276457</v>
      </c>
    </row>
    <row r="184" spans="4:12" ht="15.75" customHeight="1">
      <c r="D184" s="3"/>
      <c r="E184" s="5">
        <v>51044</v>
      </c>
      <c r="F184" s="6">
        <f t="shared" si="12"/>
        <v>3117.6627307943122</v>
      </c>
      <c r="G184" s="16">
        <f t="shared" si="13"/>
        <v>1866.1368646101357</v>
      </c>
      <c r="H184" s="16">
        <f t="shared" si="2"/>
        <v>1251.5258661841765</v>
      </c>
      <c r="I184" s="8"/>
      <c r="J184" s="7">
        <f t="shared" si="16"/>
        <v>373227.37292202719</v>
      </c>
      <c r="K184" s="9">
        <f t="shared" si="14"/>
        <v>3117.6627307943122</v>
      </c>
      <c r="L184" s="9">
        <f t="shared" si="15"/>
        <v>4365.9960641276457</v>
      </c>
    </row>
    <row r="185" spans="4:12" ht="15.75" customHeight="1">
      <c r="D185" s="3"/>
      <c r="E185" s="5">
        <v>51075</v>
      </c>
      <c r="F185" s="6">
        <f t="shared" si="12"/>
        <v>3117.6627307943122</v>
      </c>
      <c r="G185" s="16">
        <f t="shared" si="13"/>
        <v>1859.8792352792152</v>
      </c>
      <c r="H185" s="16">
        <f t="shared" si="2"/>
        <v>1257.783495515097</v>
      </c>
      <c r="I185" s="8"/>
      <c r="J185" s="7">
        <f t="shared" si="16"/>
        <v>371975.84705584304</v>
      </c>
      <c r="K185" s="9">
        <f t="shared" si="14"/>
        <v>3117.6627307943122</v>
      </c>
      <c r="L185" s="9">
        <f t="shared" si="15"/>
        <v>4365.9960641276457</v>
      </c>
    </row>
    <row r="186" spans="4:12" ht="15.75" customHeight="1">
      <c r="D186" s="3"/>
      <c r="E186" s="5">
        <v>51105</v>
      </c>
      <c r="F186" s="6">
        <f t="shared" si="12"/>
        <v>3117.6627307943122</v>
      </c>
      <c r="G186" s="16">
        <f t="shared" si="13"/>
        <v>1853.5903178016397</v>
      </c>
      <c r="H186" s="16">
        <f t="shared" si="2"/>
        <v>1264.0724129926725</v>
      </c>
      <c r="I186" s="8"/>
      <c r="J186" s="7">
        <f t="shared" si="16"/>
        <v>370718.06356032792</v>
      </c>
      <c r="K186" s="9">
        <f t="shared" si="14"/>
        <v>3117.6627307943122</v>
      </c>
      <c r="L186" s="9">
        <f t="shared" si="15"/>
        <v>4365.9960641276457</v>
      </c>
    </row>
    <row r="187" spans="4:12" ht="15.75" customHeight="1">
      <c r="D187" s="3"/>
      <c r="E187" s="5">
        <v>51136</v>
      </c>
      <c r="F187" s="6">
        <f t="shared" si="12"/>
        <v>3117.6627307943122</v>
      </c>
      <c r="G187" s="16">
        <f t="shared" si="13"/>
        <v>1847.2699557366761</v>
      </c>
      <c r="H187" s="16">
        <f t="shared" si="2"/>
        <v>1270.3927750576361</v>
      </c>
      <c r="I187" s="8"/>
      <c r="J187" s="7">
        <f t="shared" si="16"/>
        <v>369453.99114733527</v>
      </c>
      <c r="K187" s="9">
        <f t="shared" si="14"/>
        <v>3117.6627307943122</v>
      </c>
      <c r="L187" s="9">
        <f t="shared" si="15"/>
        <v>4365.9960641276457</v>
      </c>
    </row>
    <row r="188" spans="4:12" ht="15.75" customHeight="1">
      <c r="D188" s="3"/>
      <c r="E188" s="5">
        <v>51167</v>
      </c>
      <c r="F188" s="6">
        <f t="shared" si="12"/>
        <v>3117.6627307943122</v>
      </c>
      <c r="G188" s="16">
        <f t="shared" si="13"/>
        <v>1840.9179918613881</v>
      </c>
      <c r="H188" s="16">
        <f t="shared" si="2"/>
        <v>1276.7447389329241</v>
      </c>
      <c r="I188" s="8"/>
      <c r="J188" s="7">
        <f t="shared" si="16"/>
        <v>368183.59837227763</v>
      </c>
      <c r="K188" s="9">
        <f t="shared" si="14"/>
        <v>3117.6627307943122</v>
      </c>
      <c r="L188" s="9">
        <f t="shared" si="15"/>
        <v>4365.9960641276457</v>
      </c>
    </row>
    <row r="189" spans="4:12" ht="15.75" customHeight="1">
      <c r="D189" s="3"/>
      <c r="E189" s="5">
        <v>51196</v>
      </c>
      <c r="F189" s="6">
        <f t="shared" si="12"/>
        <v>3117.6627307943122</v>
      </c>
      <c r="G189" s="16">
        <f t="shared" si="13"/>
        <v>1834.5342681667235</v>
      </c>
      <c r="H189" s="16">
        <f t="shared" si="2"/>
        <v>1283.1284626275888</v>
      </c>
      <c r="I189" s="8"/>
      <c r="J189" s="7">
        <f t="shared" si="16"/>
        <v>366906.8536333447</v>
      </c>
      <c r="K189" s="9">
        <f t="shared" si="14"/>
        <v>3117.6627307943122</v>
      </c>
      <c r="L189" s="9">
        <f t="shared" si="15"/>
        <v>4365.9960641276457</v>
      </c>
    </row>
    <row r="190" spans="4:12" ht="15.75" customHeight="1">
      <c r="D190" s="3"/>
      <c r="E190" s="5">
        <v>51227</v>
      </c>
      <c r="F190" s="6">
        <f t="shared" si="12"/>
        <v>3117.6627307943122</v>
      </c>
      <c r="G190" s="16">
        <f t="shared" si="13"/>
        <v>1828.1186258535854</v>
      </c>
      <c r="H190" s="16">
        <f t="shared" si="2"/>
        <v>1289.5441049407268</v>
      </c>
      <c r="I190" s="8"/>
      <c r="J190" s="7">
        <f t="shared" si="16"/>
        <v>365623.72517071711</v>
      </c>
      <c r="K190" s="9">
        <f t="shared" si="14"/>
        <v>3117.6627307943122</v>
      </c>
      <c r="L190" s="9">
        <f t="shared" si="15"/>
        <v>4365.9960641276457</v>
      </c>
    </row>
    <row r="191" spans="4:12" ht="15.75" customHeight="1">
      <c r="D191" s="3"/>
      <c r="E191" s="5">
        <v>51257</v>
      </c>
      <c r="F191" s="6">
        <f t="shared" si="12"/>
        <v>3117.6627307943122</v>
      </c>
      <c r="G191" s="16">
        <f t="shared" si="13"/>
        <v>1821.6709053288816</v>
      </c>
      <c r="H191" s="16">
        <f t="shared" si="2"/>
        <v>1295.9918254654306</v>
      </c>
      <c r="I191" s="8"/>
      <c r="J191" s="7">
        <f t="shared" si="16"/>
        <v>364334.18106577639</v>
      </c>
      <c r="K191" s="9">
        <f t="shared" si="14"/>
        <v>3117.6627307943122</v>
      </c>
      <c r="L191" s="9">
        <f t="shared" si="15"/>
        <v>4365.9960641276457</v>
      </c>
    </row>
    <row r="192" spans="4:12" ht="15.75" customHeight="1">
      <c r="D192" s="3"/>
      <c r="E192" s="5">
        <v>51288</v>
      </c>
      <c r="F192" s="6">
        <f t="shared" si="12"/>
        <v>3117.6627307943122</v>
      </c>
      <c r="G192" s="16">
        <f t="shared" si="13"/>
        <v>1815.1909462015549</v>
      </c>
      <c r="H192" s="16">
        <f t="shared" si="2"/>
        <v>1302.4717845927573</v>
      </c>
      <c r="I192" s="8"/>
      <c r="J192" s="7">
        <f t="shared" si="16"/>
        <v>363038.18924031098</v>
      </c>
      <c r="K192" s="9">
        <f t="shared" si="14"/>
        <v>3117.6627307943122</v>
      </c>
      <c r="L192" s="9">
        <f t="shared" si="15"/>
        <v>4365.9960641276457</v>
      </c>
    </row>
    <row r="193" spans="4:12" ht="15.75" customHeight="1">
      <c r="D193" s="3"/>
      <c r="E193" s="5">
        <v>51318</v>
      </c>
      <c r="F193" s="6">
        <f t="shared" si="12"/>
        <v>3117.6627307943122</v>
      </c>
      <c r="G193" s="16">
        <f t="shared" si="13"/>
        <v>1808.6785872785911</v>
      </c>
      <c r="H193" s="16">
        <f t="shared" si="2"/>
        <v>1308.9841435157211</v>
      </c>
      <c r="I193" s="8"/>
      <c r="J193" s="7">
        <f t="shared" si="16"/>
        <v>361735.7174557182</v>
      </c>
      <c r="K193" s="9">
        <f t="shared" si="14"/>
        <v>3117.6627307943122</v>
      </c>
      <c r="L193" s="9">
        <f t="shared" si="15"/>
        <v>4365.9960641276457</v>
      </c>
    </row>
    <row r="194" spans="4:12" ht="15.75" customHeight="1">
      <c r="D194" s="3"/>
      <c r="E194" s="5">
        <v>51349</v>
      </c>
      <c r="F194" s="6">
        <f t="shared" si="12"/>
        <v>3117.6627307943122</v>
      </c>
      <c r="G194" s="16">
        <f t="shared" si="13"/>
        <v>1802.1336665610124</v>
      </c>
      <c r="H194" s="16">
        <f t="shared" si="2"/>
        <v>1315.5290642332998</v>
      </c>
      <c r="I194" s="8"/>
      <c r="J194" s="7">
        <f t="shared" si="16"/>
        <v>360426.7333122025</v>
      </c>
      <c r="K194" s="9">
        <f t="shared" si="14"/>
        <v>3117.6627307943122</v>
      </c>
      <c r="L194" s="9">
        <f t="shared" si="15"/>
        <v>4365.9960641276457</v>
      </c>
    </row>
    <row r="195" spans="4:12" ht="15.75" customHeight="1">
      <c r="D195" s="3"/>
      <c r="E195" s="5">
        <v>51380</v>
      </c>
      <c r="F195" s="6">
        <f t="shared" si="12"/>
        <v>3117.6627307943122</v>
      </c>
      <c r="G195" s="16">
        <f t="shared" si="13"/>
        <v>1795.5560212398459</v>
      </c>
      <c r="H195" s="16">
        <f t="shared" si="2"/>
        <v>1322.1067095544663</v>
      </c>
      <c r="I195" s="8"/>
      <c r="J195" s="7">
        <f t="shared" si="16"/>
        <v>359111.2042479692</v>
      </c>
      <c r="K195" s="9">
        <f t="shared" si="14"/>
        <v>3117.6627307943122</v>
      </c>
      <c r="L195" s="9">
        <f t="shared" si="15"/>
        <v>4365.9960641276457</v>
      </c>
    </row>
    <row r="196" spans="4:12" ht="15.75" customHeight="1">
      <c r="D196" s="3"/>
      <c r="E196" s="5">
        <v>51410</v>
      </c>
      <c r="F196" s="6">
        <f t="shared" si="12"/>
        <v>3117.6627307943122</v>
      </c>
      <c r="G196" s="16">
        <f t="shared" si="13"/>
        <v>1788.9454876920738</v>
      </c>
      <c r="H196" s="16">
        <f t="shared" si="2"/>
        <v>1328.7172431022384</v>
      </c>
      <c r="I196" s="8"/>
      <c r="J196" s="7">
        <f t="shared" si="16"/>
        <v>357789.09753841476</v>
      </c>
      <c r="K196" s="9">
        <f t="shared" si="14"/>
        <v>3117.6627307943122</v>
      </c>
      <c r="L196" s="9">
        <f t="shared" si="15"/>
        <v>4365.9960641276457</v>
      </c>
    </row>
    <row r="197" spans="4:12" ht="15.75" customHeight="1">
      <c r="D197" s="3"/>
      <c r="E197" s="5">
        <v>51441</v>
      </c>
      <c r="F197" s="6">
        <f t="shared" si="12"/>
        <v>3117.6627307943122</v>
      </c>
      <c r="G197" s="16">
        <f t="shared" si="13"/>
        <v>1782.3019014765623</v>
      </c>
      <c r="H197" s="16">
        <f t="shared" si="2"/>
        <v>1335.3608293177499</v>
      </c>
      <c r="I197" s="8"/>
      <c r="J197" s="7">
        <f t="shared" si="16"/>
        <v>356460.3802953125</v>
      </c>
      <c r="K197" s="9">
        <f t="shared" si="14"/>
        <v>3117.6627307943122</v>
      </c>
      <c r="L197" s="9">
        <f t="shared" si="15"/>
        <v>4365.9960641276457</v>
      </c>
    </row>
    <row r="198" spans="4:12" ht="15.75" customHeight="1">
      <c r="D198" s="3"/>
      <c r="E198" s="5">
        <v>51471</v>
      </c>
      <c r="F198" s="6">
        <f t="shared" si="12"/>
        <v>3117.6627307943122</v>
      </c>
      <c r="G198" s="16">
        <f t="shared" si="13"/>
        <v>1775.6250973299736</v>
      </c>
      <c r="H198" s="16">
        <f t="shared" si="2"/>
        <v>1342.0376334643386</v>
      </c>
      <c r="I198" s="8"/>
      <c r="J198" s="7">
        <f t="shared" si="16"/>
        <v>355125.01946599473</v>
      </c>
      <c r="K198" s="9">
        <f t="shared" si="14"/>
        <v>3117.6627307943122</v>
      </c>
      <c r="L198" s="9">
        <f t="shared" si="15"/>
        <v>4365.9960641276457</v>
      </c>
    </row>
    <row r="199" spans="4:12" ht="15.75" customHeight="1">
      <c r="D199" s="3"/>
      <c r="E199" s="5">
        <v>51502</v>
      </c>
      <c r="F199" s="6">
        <f t="shared" ref="F199:F262" si="17">IF($B$12&lt;J199+(J199*($B$8/$B$10)),$B$12,J199+(J199*($B$8/$B$10)))</f>
        <v>3117.6627307943122</v>
      </c>
      <c r="G199" s="16">
        <f t="shared" ref="G199:G262" si="18">J199*$B$8/$B$10</f>
        <v>1768.9149091626521</v>
      </c>
      <c r="H199" s="16">
        <f t="shared" si="2"/>
        <v>1348.7478216316601</v>
      </c>
      <c r="I199" s="8"/>
      <c r="J199" s="7">
        <f t="shared" si="16"/>
        <v>353782.98183253041</v>
      </c>
      <c r="K199" s="9">
        <f t="shared" si="14"/>
        <v>3117.6627307943122</v>
      </c>
      <c r="L199" s="9">
        <f t="shared" si="15"/>
        <v>4365.9960641276457</v>
      </c>
    </row>
    <row r="200" spans="4:12" ht="15.75" customHeight="1">
      <c r="D200" s="3"/>
      <c r="E200" s="5">
        <v>51533</v>
      </c>
      <c r="F200" s="6">
        <f t="shared" si="17"/>
        <v>3117.6627307943122</v>
      </c>
      <c r="G200" s="16">
        <f t="shared" si="18"/>
        <v>1762.1711700544936</v>
      </c>
      <c r="H200" s="16">
        <f t="shared" si="2"/>
        <v>1355.4915607398186</v>
      </c>
      <c r="I200" s="8"/>
      <c r="J200" s="7">
        <f t="shared" si="16"/>
        <v>352434.23401089874</v>
      </c>
      <c r="K200" s="9">
        <f t="shared" ref="K200:K263" si="19">SUM(F200+I200)</f>
        <v>3117.6627307943122</v>
      </c>
      <c r="L200" s="9">
        <f t="shared" ref="L200:L263" si="20">K200+(($B$17+$B$18)/12)</f>
        <v>4365.9960641276457</v>
      </c>
    </row>
    <row r="201" spans="4:12" ht="15.75" customHeight="1">
      <c r="D201" s="3"/>
      <c r="E201" s="5">
        <v>51561</v>
      </c>
      <c r="F201" s="6">
        <f t="shared" si="17"/>
        <v>3117.6627307943122</v>
      </c>
      <c r="G201" s="16">
        <f t="shared" si="18"/>
        <v>1755.3937122507944</v>
      </c>
      <c r="H201" s="16">
        <f t="shared" si="2"/>
        <v>1362.2690185435179</v>
      </c>
      <c r="I201" s="8"/>
      <c r="J201" s="7">
        <f t="shared" ref="J201:J264" si="21">J200-H200-I200</f>
        <v>351078.74245015893</v>
      </c>
      <c r="K201" s="9">
        <f t="shared" si="19"/>
        <v>3117.6627307943122</v>
      </c>
      <c r="L201" s="9">
        <f t="shared" si="20"/>
        <v>4365.9960641276457</v>
      </c>
    </row>
    <row r="202" spans="4:12" ht="15.75" customHeight="1">
      <c r="D202" s="3"/>
      <c r="E202" s="5">
        <v>51592</v>
      </c>
      <c r="F202" s="6">
        <f t="shared" si="17"/>
        <v>3117.6627307943122</v>
      </c>
      <c r="G202" s="16">
        <f t="shared" si="18"/>
        <v>1748.5823671580767</v>
      </c>
      <c r="H202" s="16">
        <f t="shared" si="2"/>
        <v>1369.0803636362355</v>
      </c>
      <c r="I202" s="8"/>
      <c r="J202" s="7">
        <f t="shared" si="21"/>
        <v>349716.47343161539</v>
      </c>
      <c r="K202" s="9">
        <f t="shared" si="19"/>
        <v>3117.6627307943122</v>
      </c>
      <c r="L202" s="9">
        <f t="shared" si="20"/>
        <v>4365.9960641276457</v>
      </c>
    </row>
    <row r="203" spans="4:12" ht="15.75" customHeight="1">
      <c r="D203" s="3"/>
      <c r="E203" s="5">
        <v>51622</v>
      </c>
      <c r="F203" s="6">
        <f t="shared" si="17"/>
        <v>3117.6627307943122</v>
      </c>
      <c r="G203" s="16">
        <f t="shared" si="18"/>
        <v>1741.7369653398955</v>
      </c>
      <c r="H203" s="16">
        <f t="shared" si="2"/>
        <v>1375.9257654544167</v>
      </c>
      <c r="I203" s="8"/>
      <c r="J203" s="7">
        <f t="shared" si="21"/>
        <v>348347.39306797914</v>
      </c>
      <c r="K203" s="9">
        <f t="shared" si="19"/>
        <v>3117.6627307943122</v>
      </c>
      <c r="L203" s="9">
        <f t="shared" si="20"/>
        <v>4365.9960641276457</v>
      </c>
    </row>
    <row r="204" spans="4:12" ht="15.75" customHeight="1">
      <c r="D204" s="3"/>
      <c r="E204" s="5">
        <v>51653</v>
      </c>
      <c r="F204" s="6">
        <f t="shared" si="17"/>
        <v>3117.6627307943122</v>
      </c>
      <c r="G204" s="16">
        <f t="shared" si="18"/>
        <v>1734.8573365126233</v>
      </c>
      <c r="H204" s="16">
        <f t="shared" si="2"/>
        <v>1382.8053942816889</v>
      </c>
      <c r="I204" s="8"/>
      <c r="J204" s="7">
        <f t="shared" si="21"/>
        <v>346971.46730252472</v>
      </c>
      <c r="K204" s="9">
        <f t="shared" si="19"/>
        <v>3117.6627307943122</v>
      </c>
      <c r="L204" s="9">
        <f t="shared" si="20"/>
        <v>4365.9960641276457</v>
      </c>
    </row>
    <row r="205" spans="4:12" ht="15.75" customHeight="1">
      <c r="D205" s="3"/>
      <c r="E205" s="5">
        <v>51683</v>
      </c>
      <c r="F205" s="6">
        <f t="shared" si="17"/>
        <v>3117.6627307943122</v>
      </c>
      <c r="G205" s="16">
        <f t="shared" si="18"/>
        <v>1727.9433095412151</v>
      </c>
      <c r="H205" s="16">
        <f t="shared" si="2"/>
        <v>1389.7194212530972</v>
      </c>
      <c r="I205" s="8"/>
      <c r="J205" s="7">
        <f t="shared" si="21"/>
        <v>345588.66190824303</v>
      </c>
      <c r="K205" s="9">
        <f t="shared" si="19"/>
        <v>3117.6627307943122</v>
      </c>
      <c r="L205" s="9">
        <f t="shared" si="20"/>
        <v>4365.9960641276457</v>
      </c>
    </row>
    <row r="206" spans="4:12" ht="15.75" customHeight="1">
      <c r="D206" s="3"/>
      <c r="E206" s="5">
        <v>51714</v>
      </c>
      <c r="F206" s="6">
        <f t="shared" si="17"/>
        <v>3117.6627307943122</v>
      </c>
      <c r="G206" s="16">
        <f t="shared" si="18"/>
        <v>1720.9947124349499</v>
      </c>
      <c r="H206" s="16">
        <f t="shared" si="2"/>
        <v>1396.6680183593623</v>
      </c>
      <c r="I206" s="8"/>
      <c r="J206" s="7">
        <f t="shared" si="21"/>
        <v>344198.94248698995</v>
      </c>
      <c r="K206" s="9">
        <f t="shared" si="19"/>
        <v>3117.6627307943122</v>
      </c>
      <c r="L206" s="9">
        <f t="shared" si="20"/>
        <v>4365.9960641276457</v>
      </c>
    </row>
    <row r="207" spans="4:12" ht="15.75" customHeight="1">
      <c r="D207" s="3"/>
      <c r="E207" s="5">
        <v>51745</v>
      </c>
      <c r="F207" s="6">
        <f t="shared" si="17"/>
        <v>3117.6627307943122</v>
      </c>
      <c r="G207" s="16">
        <f t="shared" si="18"/>
        <v>1714.011372343153</v>
      </c>
      <c r="H207" s="16">
        <f t="shared" si="2"/>
        <v>1403.6513584511592</v>
      </c>
      <c r="I207" s="8"/>
      <c r="J207" s="7">
        <f t="shared" si="21"/>
        <v>342802.27446863061</v>
      </c>
      <c r="K207" s="9">
        <f t="shared" si="19"/>
        <v>3117.6627307943122</v>
      </c>
      <c r="L207" s="9">
        <f t="shared" si="20"/>
        <v>4365.9960641276457</v>
      </c>
    </row>
    <row r="208" spans="4:12" ht="15.75" customHeight="1">
      <c r="D208" s="3"/>
      <c r="E208" s="5">
        <v>51775</v>
      </c>
      <c r="F208" s="6">
        <f t="shared" si="17"/>
        <v>3117.6627307943122</v>
      </c>
      <c r="G208" s="16">
        <f t="shared" si="18"/>
        <v>1706.9931155508973</v>
      </c>
      <c r="H208" s="16">
        <f t="shared" si="2"/>
        <v>1410.6696152434149</v>
      </c>
      <c r="I208" s="8"/>
      <c r="J208" s="7">
        <f t="shared" si="21"/>
        <v>341398.62311017944</v>
      </c>
      <c r="K208" s="9">
        <f t="shared" si="19"/>
        <v>3117.6627307943122</v>
      </c>
      <c r="L208" s="9">
        <f t="shared" si="20"/>
        <v>4365.9960641276457</v>
      </c>
    </row>
    <row r="209" spans="4:12" ht="15.75" customHeight="1">
      <c r="D209" s="3"/>
      <c r="E209" s="5">
        <v>51806</v>
      </c>
      <c r="F209" s="6">
        <f t="shared" si="17"/>
        <v>3117.6627307943122</v>
      </c>
      <c r="G209" s="16">
        <f t="shared" si="18"/>
        <v>1699.9397674746804</v>
      </c>
      <c r="H209" s="16">
        <f t="shared" si="2"/>
        <v>1417.7229633196318</v>
      </c>
      <c r="I209" s="8"/>
      <c r="J209" s="7">
        <f t="shared" si="21"/>
        <v>339987.95349493605</v>
      </c>
      <c r="K209" s="9">
        <f t="shared" si="19"/>
        <v>3117.6627307943122</v>
      </c>
      <c r="L209" s="9">
        <f t="shared" si="20"/>
        <v>4365.9960641276457</v>
      </c>
    </row>
    <row r="210" spans="4:12" ht="15.75" customHeight="1">
      <c r="D210" s="3"/>
      <c r="E210" s="5">
        <v>51836</v>
      </c>
      <c r="F210" s="6">
        <f t="shared" si="17"/>
        <v>3117.6627307943122</v>
      </c>
      <c r="G210" s="16">
        <f t="shared" si="18"/>
        <v>1692.8511526580821</v>
      </c>
      <c r="H210" s="16">
        <f t="shared" si="2"/>
        <v>1424.8115781362301</v>
      </c>
      <c r="I210" s="8"/>
      <c r="J210" s="7">
        <f t="shared" si="21"/>
        <v>338570.23053161643</v>
      </c>
      <c r="K210" s="9">
        <f t="shared" si="19"/>
        <v>3117.6627307943122</v>
      </c>
      <c r="L210" s="9">
        <f t="shared" si="20"/>
        <v>4365.9960641276457</v>
      </c>
    </row>
    <row r="211" spans="4:12" ht="15.75" customHeight="1">
      <c r="D211" s="3"/>
      <c r="E211" s="5">
        <v>51867</v>
      </c>
      <c r="F211" s="6">
        <f t="shared" si="17"/>
        <v>3117.6627307943122</v>
      </c>
      <c r="G211" s="16">
        <f t="shared" si="18"/>
        <v>1685.7270947674008</v>
      </c>
      <c r="H211" s="16">
        <f t="shared" si="2"/>
        <v>1431.9356360269114</v>
      </c>
      <c r="I211" s="8"/>
      <c r="J211" s="7">
        <f t="shared" si="21"/>
        <v>337145.4189534802</v>
      </c>
      <c r="K211" s="9">
        <f t="shared" si="19"/>
        <v>3117.6627307943122</v>
      </c>
      <c r="L211" s="9">
        <f t="shared" si="20"/>
        <v>4365.9960641276457</v>
      </c>
    </row>
    <row r="212" spans="4:12" ht="15.75" customHeight="1">
      <c r="D212" s="3"/>
      <c r="E212" s="5">
        <v>51898</v>
      </c>
      <c r="F212" s="6">
        <f t="shared" si="17"/>
        <v>3117.6627307943122</v>
      </c>
      <c r="G212" s="16">
        <f t="shared" si="18"/>
        <v>1678.5674165872663</v>
      </c>
      <c r="H212" s="16">
        <f t="shared" si="2"/>
        <v>1439.0953142070459</v>
      </c>
      <c r="I212" s="8"/>
      <c r="J212" s="7">
        <f t="shared" si="21"/>
        <v>335713.4833174533</v>
      </c>
      <c r="K212" s="9">
        <f t="shared" si="19"/>
        <v>3117.6627307943122</v>
      </c>
      <c r="L212" s="9">
        <f t="shared" si="20"/>
        <v>4365.9960641276457</v>
      </c>
    </row>
    <row r="213" spans="4:12" ht="15.75" customHeight="1">
      <c r="D213" s="3"/>
      <c r="E213" s="5">
        <v>51926</v>
      </c>
      <c r="F213" s="6">
        <f t="shared" si="17"/>
        <v>3117.6627307943122</v>
      </c>
      <c r="G213" s="16">
        <f t="shared" si="18"/>
        <v>1671.3719400162315</v>
      </c>
      <c r="H213" s="16">
        <f t="shared" si="2"/>
        <v>1446.2907907780807</v>
      </c>
      <c r="I213" s="8"/>
      <c r="J213" s="7">
        <f t="shared" si="21"/>
        <v>334274.38800324628</v>
      </c>
      <c r="K213" s="9">
        <f t="shared" si="19"/>
        <v>3117.6627307943122</v>
      </c>
      <c r="L213" s="9">
        <f t="shared" si="20"/>
        <v>4365.9960641276457</v>
      </c>
    </row>
    <row r="214" spans="4:12" ht="15.75" customHeight="1">
      <c r="D214" s="3"/>
      <c r="E214" s="5">
        <v>51957</v>
      </c>
      <c r="F214" s="6">
        <f t="shared" si="17"/>
        <v>3117.6627307943122</v>
      </c>
      <c r="G214" s="16">
        <f t="shared" si="18"/>
        <v>1664.1404860623409</v>
      </c>
      <c r="H214" s="16">
        <f t="shared" si="2"/>
        <v>1453.5222447319713</v>
      </c>
      <c r="I214" s="8"/>
      <c r="J214" s="7">
        <f t="shared" si="21"/>
        <v>332828.09721246822</v>
      </c>
      <c r="K214" s="9">
        <f t="shared" si="19"/>
        <v>3117.6627307943122</v>
      </c>
      <c r="L214" s="9">
        <f t="shared" si="20"/>
        <v>4365.9960641276457</v>
      </c>
    </row>
    <row r="215" spans="4:12" ht="15.75" customHeight="1">
      <c r="D215" s="3"/>
      <c r="E215" s="5">
        <v>51987</v>
      </c>
      <c r="F215" s="6">
        <f t="shared" si="17"/>
        <v>3117.6627307943122</v>
      </c>
      <c r="G215" s="16">
        <f t="shared" si="18"/>
        <v>1656.8728748386811</v>
      </c>
      <c r="H215" s="16">
        <f t="shared" si="2"/>
        <v>1460.7898559556311</v>
      </c>
      <c r="I215" s="8"/>
      <c r="J215" s="7">
        <f t="shared" si="21"/>
        <v>331374.57496773626</v>
      </c>
      <c r="K215" s="9">
        <f t="shared" si="19"/>
        <v>3117.6627307943122</v>
      </c>
      <c r="L215" s="9">
        <f t="shared" si="20"/>
        <v>4365.9960641276457</v>
      </c>
    </row>
    <row r="216" spans="4:12" ht="15.75" customHeight="1">
      <c r="D216" s="3"/>
      <c r="E216" s="5">
        <v>52018</v>
      </c>
      <c r="F216" s="6">
        <f t="shared" si="17"/>
        <v>3117.6627307943122</v>
      </c>
      <c r="G216" s="16">
        <f t="shared" si="18"/>
        <v>1649.5689255589032</v>
      </c>
      <c r="H216" s="16">
        <f t="shared" si="2"/>
        <v>1468.093805235409</v>
      </c>
      <c r="I216" s="8"/>
      <c r="J216" s="7">
        <f t="shared" si="21"/>
        <v>329913.78511178063</v>
      </c>
      <c r="K216" s="9">
        <f t="shared" si="19"/>
        <v>3117.6627307943122</v>
      </c>
      <c r="L216" s="9">
        <f t="shared" si="20"/>
        <v>4365.9960641276457</v>
      </c>
    </row>
    <row r="217" spans="4:12" ht="15.75" customHeight="1">
      <c r="D217" s="3"/>
      <c r="E217" s="5">
        <v>52048</v>
      </c>
      <c r="F217" s="6">
        <f t="shared" si="17"/>
        <v>3117.6627307943122</v>
      </c>
      <c r="G217" s="16">
        <f t="shared" si="18"/>
        <v>1642.2284565327261</v>
      </c>
      <c r="H217" s="16">
        <f t="shared" si="2"/>
        <v>1475.4342742615861</v>
      </c>
      <c r="I217" s="8"/>
      <c r="J217" s="7">
        <f t="shared" si="21"/>
        <v>328445.69130654522</v>
      </c>
      <c r="K217" s="9">
        <f t="shared" si="19"/>
        <v>3117.6627307943122</v>
      </c>
      <c r="L217" s="9">
        <f t="shared" si="20"/>
        <v>4365.9960641276457</v>
      </c>
    </row>
    <row r="218" spans="4:12" ht="15.75" customHeight="1">
      <c r="D218" s="3"/>
      <c r="E218" s="5">
        <v>52079</v>
      </c>
      <c r="F218" s="6">
        <f t="shared" si="17"/>
        <v>3117.6627307943122</v>
      </c>
      <c r="G218" s="16">
        <f t="shared" si="18"/>
        <v>1634.851285161418</v>
      </c>
      <c r="H218" s="16">
        <f t="shared" si="2"/>
        <v>1482.8114456328942</v>
      </c>
      <c r="I218" s="8"/>
      <c r="J218" s="7">
        <f t="shared" si="21"/>
        <v>326970.25703228364</v>
      </c>
      <c r="K218" s="9">
        <f t="shared" si="19"/>
        <v>3117.6627307943122</v>
      </c>
      <c r="L218" s="9">
        <f t="shared" si="20"/>
        <v>4365.9960641276457</v>
      </c>
    </row>
    <row r="219" spans="4:12" ht="15.75" customHeight="1">
      <c r="D219" s="3"/>
      <c r="E219" s="5">
        <v>52110</v>
      </c>
      <c r="F219" s="6">
        <f t="shared" si="17"/>
        <v>3117.6627307943122</v>
      </c>
      <c r="G219" s="16">
        <f t="shared" si="18"/>
        <v>1627.4372279332538</v>
      </c>
      <c r="H219" s="16">
        <f t="shared" si="2"/>
        <v>1490.2255028610584</v>
      </c>
      <c r="I219" s="8"/>
      <c r="J219" s="7">
        <f t="shared" si="21"/>
        <v>325487.44558665075</v>
      </c>
      <c r="K219" s="9">
        <f t="shared" si="19"/>
        <v>3117.6627307943122</v>
      </c>
      <c r="L219" s="9">
        <f t="shared" si="20"/>
        <v>4365.9960641276457</v>
      </c>
    </row>
    <row r="220" spans="4:12" ht="15.75" customHeight="1">
      <c r="D220" s="3"/>
      <c r="E220" s="5">
        <v>52140</v>
      </c>
      <c r="F220" s="6">
        <f t="shared" si="17"/>
        <v>3117.6627307943122</v>
      </c>
      <c r="G220" s="16">
        <f t="shared" si="18"/>
        <v>1619.9861004189481</v>
      </c>
      <c r="H220" s="16">
        <f t="shared" si="2"/>
        <v>1497.6766303753641</v>
      </c>
      <c r="I220" s="8"/>
      <c r="J220" s="7">
        <f t="shared" si="21"/>
        <v>323997.22008378967</v>
      </c>
      <c r="K220" s="9">
        <f t="shared" si="19"/>
        <v>3117.6627307943122</v>
      </c>
      <c r="L220" s="9">
        <f t="shared" si="20"/>
        <v>4365.9960641276457</v>
      </c>
    </row>
    <row r="221" spans="4:12" ht="15.75" customHeight="1">
      <c r="D221" s="3"/>
      <c r="E221" s="5">
        <v>52171</v>
      </c>
      <c r="F221" s="6">
        <f t="shared" si="17"/>
        <v>3117.6627307943122</v>
      </c>
      <c r="G221" s="16">
        <f t="shared" si="18"/>
        <v>1612.4977172670715</v>
      </c>
      <c r="H221" s="16">
        <f t="shared" si="2"/>
        <v>1505.1650135272407</v>
      </c>
      <c r="I221" s="8"/>
      <c r="J221" s="7">
        <f t="shared" si="21"/>
        <v>322499.54345341428</v>
      </c>
      <c r="K221" s="9">
        <f t="shared" si="19"/>
        <v>3117.6627307943122</v>
      </c>
      <c r="L221" s="9">
        <f t="shared" si="20"/>
        <v>4365.9960641276457</v>
      </c>
    </row>
    <row r="222" spans="4:12" ht="15.75" customHeight="1">
      <c r="D222" s="3"/>
      <c r="E222" s="5">
        <v>52201</v>
      </c>
      <c r="F222" s="6">
        <f t="shared" si="17"/>
        <v>3117.6627307943122</v>
      </c>
      <c r="G222" s="16">
        <f t="shared" si="18"/>
        <v>1604.9718921994352</v>
      </c>
      <c r="H222" s="16">
        <f t="shared" si="2"/>
        <v>1512.6908385948771</v>
      </c>
      <c r="I222" s="8"/>
      <c r="J222" s="7">
        <f t="shared" si="21"/>
        <v>320994.37843988702</v>
      </c>
      <c r="K222" s="9">
        <f t="shared" si="19"/>
        <v>3117.6627307943122</v>
      </c>
      <c r="L222" s="9">
        <f t="shared" si="20"/>
        <v>4365.9960641276457</v>
      </c>
    </row>
    <row r="223" spans="4:12" ht="15.75" customHeight="1">
      <c r="D223" s="3"/>
      <c r="E223" s="5">
        <v>52232</v>
      </c>
      <c r="F223" s="6">
        <f t="shared" si="17"/>
        <v>3117.6627307943122</v>
      </c>
      <c r="G223" s="16">
        <f t="shared" si="18"/>
        <v>1597.4084380064608</v>
      </c>
      <c r="H223" s="16">
        <f t="shared" si="2"/>
        <v>1520.2542927878515</v>
      </c>
      <c r="I223" s="8"/>
      <c r="J223" s="7">
        <f t="shared" si="21"/>
        <v>319481.68760129216</v>
      </c>
      <c r="K223" s="9">
        <f t="shared" si="19"/>
        <v>3117.6627307943122</v>
      </c>
      <c r="L223" s="9">
        <f t="shared" si="20"/>
        <v>4365.9960641276457</v>
      </c>
    </row>
    <row r="224" spans="4:12" ht="15.75" customHeight="1">
      <c r="D224" s="3"/>
      <c r="E224" s="5">
        <v>52263</v>
      </c>
      <c r="F224" s="6">
        <f t="shared" si="17"/>
        <v>3117.6627307943122</v>
      </c>
      <c r="G224" s="16">
        <f t="shared" si="18"/>
        <v>1589.8071665425214</v>
      </c>
      <c r="H224" s="16">
        <f t="shared" si="2"/>
        <v>1527.8555642517908</v>
      </c>
      <c r="I224" s="8"/>
      <c r="J224" s="7">
        <f t="shared" si="21"/>
        <v>317961.43330850429</v>
      </c>
      <c r="K224" s="9">
        <f t="shared" si="19"/>
        <v>3117.6627307943122</v>
      </c>
      <c r="L224" s="9">
        <f t="shared" si="20"/>
        <v>4365.9960641276457</v>
      </c>
    </row>
    <row r="225" spans="4:12" ht="15.75" customHeight="1">
      <c r="D225" s="3"/>
      <c r="E225" s="5">
        <v>52291</v>
      </c>
      <c r="F225" s="6">
        <f t="shared" si="17"/>
        <v>3117.6627307943122</v>
      </c>
      <c r="G225" s="16">
        <f t="shared" si="18"/>
        <v>1582.1678887212627</v>
      </c>
      <c r="H225" s="16">
        <f t="shared" si="2"/>
        <v>1535.4948420730495</v>
      </c>
      <c r="I225" s="8"/>
      <c r="J225" s="7">
        <f t="shared" si="21"/>
        <v>316433.57774425251</v>
      </c>
      <c r="K225" s="9">
        <f t="shared" si="19"/>
        <v>3117.6627307943122</v>
      </c>
      <c r="L225" s="9">
        <f t="shared" si="20"/>
        <v>4365.9960641276457</v>
      </c>
    </row>
    <row r="226" spans="4:12" ht="15.75" customHeight="1">
      <c r="D226" s="3"/>
      <c r="E226" s="5">
        <v>52322</v>
      </c>
      <c r="F226" s="6">
        <f t="shared" si="17"/>
        <v>3117.6627307943122</v>
      </c>
      <c r="G226" s="16">
        <f t="shared" si="18"/>
        <v>1574.4904145108974</v>
      </c>
      <c r="H226" s="16">
        <f t="shared" si="2"/>
        <v>1543.1723162834148</v>
      </c>
      <c r="I226" s="8"/>
      <c r="J226" s="7">
        <f t="shared" si="21"/>
        <v>314898.08290217945</v>
      </c>
      <c r="K226" s="9">
        <f t="shared" si="19"/>
        <v>3117.6627307943122</v>
      </c>
      <c r="L226" s="9">
        <f t="shared" si="20"/>
        <v>4365.9960641276457</v>
      </c>
    </row>
    <row r="227" spans="4:12" ht="15.75" customHeight="1">
      <c r="D227" s="3"/>
      <c r="E227" s="5">
        <v>52352</v>
      </c>
      <c r="F227" s="6">
        <f t="shared" si="17"/>
        <v>3117.6627307943122</v>
      </c>
      <c r="G227" s="16">
        <f t="shared" si="18"/>
        <v>1566.77455292948</v>
      </c>
      <c r="H227" s="16">
        <f t="shared" si="2"/>
        <v>1550.8881778648322</v>
      </c>
      <c r="I227" s="8"/>
      <c r="J227" s="7">
        <f t="shared" si="21"/>
        <v>313354.91058589605</v>
      </c>
      <c r="K227" s="9">
        <f t="shared" si="19"/>
        <v>3117.6627307943122</v>
      </c>
      <c r="L227" s="9">
        <f t="shared" si="20"/>
        <v>4365.9960641276457</v>
      </c>
    </row>
    <row r="228" spans="4:12" ht="15.75" customHeight="1">
      <c r="D228" s="3"/>
      <c r="E228" s="5">
        <v>52383</v>
      </c>
      <c r="F228" s="6">
        <f t="shared" si="17"/>
        <v>3117.6627307943122</v>
      </c>
      <c r="G228" s="16">
        <f t="shared" si="18"/>
        <v>1559.0201120401562</v>
      </c>
      <c r="H228" s="16">
        <f t="shared" si="2"/>
        <v>1558.642618754156</v>
      </c>
      <c r="I228" s="8"/>
      <c r="J228" s="7">
        <f t="shared" si="21"/>
        <v>311804.02240803122</v>
      </c>
      <c r="K228" s="9">
        <f t="shared" si="19"/>
        <v>3117.6627307943122</v>
      </c>
      <c r="L228" s="9">
        <f t="shared" si="20"/>
        <v>4365.9960641276457</v>
      </c>
    </row>
    <row r="229" spans="4:12" ht="15.75" customHeight="1">
      <c r="D229" s="3"/>
      <c r="E229" s="5">
        <v>52413</v>
      </c>
      <c r="F229" s="6">
        <f t="shared" si="17"/>
        <v>3117.6627307943122</v>
      </c>
      <c r="G229" s="16">
        <f t="shared" si="18"/>
        <v>1551.2268989463853</v>
      </c>
      <c r="H229" s="16">
        <f t="shared" si="2"/>
        <v>1566.4358318479269</v>
      </c>
      <c r="I229" s="8"/>
      <c r="J229" s="7">
        <f t="shared" si="21"/>
        <v>310245.37978927704</v>
      </c>
      <c r="K229" s="9">
        <f t="shared" si="19"/>
        <v>3117.6627307943122</v>
      </c>
      <c r="L229" s="9">
        <f t="shared" si="20"/>
        <v>4365.9960641276457</v>
      </c>
    </row>
    <row r="230" spans="4:12" ht="15.75" customHeight="1">
      <c r="D230" s="3"/>
      <c r="E230" s="5">
        <v>52444</v>
      </c>
      <c r="F230" s="6">
        <f t="shared" si="17"/>
        <v>3117.6627307943122</v>
      </c>
      <c r="G230" s="16">
        <f t="shared" si="18"/>
        <v>1543.3947197871455</v>
      </c>
      <c r="H230" s="16">
        <f t="shared" si="2"/>
        <v>1574.2680110071667</v>
      </c>
      <c r="I230" s="8"/>
      <c r="J230" s="7">
        <f t="shared" si="21"/>
        <v>308678.94395742909</v>
      </c>
      <c r="K230" s="9">
        <f t="shared" si="19"/>
        <v>3117.6627307943122</v>
      </c>
      <c r="L230" s="9">
        <f t="shared" si="20"/>
        <v>4365.9960641276457</v>
      </c>
    </row>
    <row r="231" spans="4:12" ht="15.75" customHeight="1">
      <c r="D231" s="3"/>
      <c r="E231" s="5">
        <v>52475</v>
      </c>
      <c r="F231" s="6">
        <f t="shared" si="17"/>
        <v>3117.6627307943122</v>
      </c>
      <c r="G231" s="16">
        <f t="shared" si="18"/>
        <v>1535.5233797321096</v>
      </c>
      <c r="H231" s="16">
        <f t="shared" si="2"/>
        <v>1582.1393510622026</v>
      </c>
      <c r="I231" s="8"/>
      <c r="J231" s="7">
        <f t="shared" si="21"/>
        <v>307104.67594642192</v>
      </c>
      <c r="K231" s="9">
        <f t="shared" si="19"/>
        <v>3117.6627307943122</v>
      </c>
      <c r="L231" s="9">
        <f t="shared" si="20"/>
        <v>4365.9960641276457</v>
      </c>
    </row>
    <row r="232" spans="4:12" ht="15.75" customHeight="1">
      <c r="D232" s="3"/>
      <c r="E232" s="5">
        <v>52505</v>
      </c>
      <c r="F232" s="6">
        <f t="shared" si="17"/>
        <v>3117.6627307943122</v>
      </c>
      <c r="G232" s="16">
        <f t="shared" si="18"/>
        <v>1527.6126829767984</v>
      </c>
      <c r="H232" s="16">
        <f t="shared" si="2"/>
        <v>1590.0500478175138</v>
      </c>
      <c r="I232" s="8"/>
      <c r="J232" s="7">
        <f t="shared" si="21"/>
        <v>305522.53659535974</v>
      </c>
      <c r="K232" s="9">
        <f t="shared" si="19"/>
        <v>3117.6627307943122</v>
      </c>
      <c r="L232" s="9">
        <f t="shared" si="20"/>
        <v>4365.9960641276457</v>
      </c>
    </row>
    <row r="233" spans="4:12" ht="15.75" customHeight="1">
      <c r="D233" s="3"/>
      <c r="E233" s="5">
        <v>52536</v>
      </c>
      <c r="F233" s="6">
        <f t="shared" si="17"/>
        <v>3117.6627307943122</v>
      </c>
      <c r="G233" s="16">
        <f t="shared" si="18"/>
        <v>1519.662432737711</v>
      </c>
      <c r="H233" s="16">
        <f t="shared" si="2"/>
        <v>1598.0002980566012</v>
      </c>
      <c r="I233" s="8"/>
      <c r="J233" s="7">
        <f t="shared" si="21"/>
        <v>303932.48654754221</v>
      </c>
      <c r="K233" s="9">
        <f t="shared" si="19"/>
        <v>3117.6627307943122</v>
      </c>
      <c r="L233" s="9">
        <f t="shared" si="20"/>
        <v>4365.9960641276457</v>
      </c>
    </row>
    <row r="234" spans="4:12" ht="15.75" customHeight="1">
      <c r="D234" s="3"/>
      <c r="E234" s="5">
        <v>52566</v>
      </c>
      <c r="F234" s="6">
        <f t="shared" si="17"/>
        <v>3117.6627307943122</v>
      </c>
      <c r="G234" s="16">
        <f t="shared" si="18"/>
        <v>1511.672431247428</v>
      </c>
      <c r="H234" s="16">
        <f t="shared" si="2"/>
        <v>1605.9902995468842</v>
      </c>
      <c r="I234" s="8"/>
      <c r="J234" s="7">
        <f t="shared" si="21"/>
        <v>302334.48624948564</v>
      </c>
      <c r="K234" s="9">
        <f t="shared" si="19"/>
        <v>3117.6627307943122</v>
      </c>
      <c r="L234" s="9">
        <f t="shared" si="20"/>
        <v>4365.9960641276457</v>
      </c>
    </row>
    <row r="235" spans="4:12" ht="15.75" customHeight="1">
      <c r="D235" s="3"/>
      <c r="E235" s="5">
        <v>52597</v>
      </c>
      <c r="F235" s="6">
        <f t="shared" si="17"/>
        <v>3117.6627307943122</v>
      </c>
      <c r="G235" s="16">
        <f t="shared" si="18"/>
        <v>1503.6424797496938</v>
      </c>
      <c r="H235" s="16">
        <f t="shared" si="2"/>
        <v>1614.0202510446184</v>
      </c>
      <c r="I235" s="8"/>
      <c r="J235" s="7">
        <f t="shared" si="21"/>
        <v>300728.49594993878</v>
      </c>
      <c r="K235" s="9">
        <f t="shared" si="19"/>
        <v>3117.6627307943122</v>
      </c>
      <c r="L235" s="9">
        <f t="shared" si="20"/>
        <v>4365.9960641276457</v>
      </c>
    </row>
    <row r="236" spans="4:12" ht="15.75" customHeight="1">
      <c r="D236" s="3"/>
      <c r="E236" s="5">
        <v>52628</v>
      </c>
      <c r="F236" s="6">
        <f t="shared" si="17"/>
        <v>3117.6627307943122</v>
      </c>
      <c r="G236" s="16">
        <f t="shared" si="18"/>
        <v>1495.572378494471</v>
      </c>
      <c r="H236" s="16">
        <f t="shared" si="2"/>
        <v>1622.0903522998412</v>
      </c>
      <c r="I236" s="8"/>
      <c r="J236" s="7">
        <f t="shared" si="21"/>
        <v>299114.47569889418</v>
      </c>
      <c r="K236" s="9">
        <f t="shared" si="19"/>
        <v>3117.6627307943122</v>
      </c>
      <c r="L236" s="9">
        <f t="shared" si="20"/>
        <v>4365.9960641276457</v>
      </c>
    </row>
    <row r="237" spans="4:12" ht="15.75" customHeight="1">
      <c r="D237" s="3"/>
      <c r="E237" s="5">
        <v>52657</v>
      </c>
      <c r="F237" s="6">
        <f t="shared" si="17"/>
        <v>3117.6627307943122</v>
      </c>
      <c r="G237" s="16">
        <f t="shared" si="18"/>
        <v>1487.4619267329715</v>
      </c>
      <c r="H237" s="16">
        <f t="shared" si="2"/>
        <v>1630.2008040613407</v>
      </c>
      <c r="I237" s="8"/>
      <c r="J237" s="7">
        <f t="shared" si="21"/>
        <v>297492.38534659432</v>
      </c>
      <c r="K237" s="9">
        <f t="shared" si="19"/>
        <v>3117.6627307943122</v>
      </c>
      <c r="L237" s="9">
        <f t="shared" si="20"/>
        <v>4365.9960641276457</v>
      </c>
    </row>
    <row r="238" spans="4:12" ht="15.75" customHeight="1">
      <c r="D238" s="3"/>
      <c r="E238" s="5">
        <v>52688</v>
      </c>
      <c r="F238" s="6">
        <f t="shared" si="17"/>
        <v>3117.6627307943122</v>
      </c>
      <c r="G238" s="16">
        <f t="shared" si="18"/>
        <v>1479.3109227126649</v>
      </c>
      <c r="H238" s="16">
        <f t="shared" si="2"/>
        <v>1638.3518080816473</v>
      </c>
      <c r="I238" s="8"/>
      <c r="J238" s="7">
        <f t="shared" si="21"/>
        <v>295862.18454253301</v>
      </c>
      <c r="K238" s="9">
        <f t="shared" si="19"/>
        <v>3117.6627307943122</v>
      </c>
      <c r="L238" s="9">
        <f t="shared" si="20"/>
        <v>4365.9960641276457</v>
      </c>
    </row>
    <row r="239" spans="4:12" ht="15.75" customHeight="1">
      <c r="D239" s="3"/>
      <c r="E239" s="5">
        <v>52718</v>
      </c>
      <c r="F239" s="6">
        <f t="shared" si="17"/>
        <v>3117.6627307943122</v>
      </c>
      <c r="G239" s="16">
        <f t="shared" si="18"/>
        <v>1471.1191636722567</v>
      </c>
      <c r="H239" s="16">
        <f t="shared" si="2"/>
        <v>1646.5435671220555</v>
      </c>
      <c r="I239" s="8"/>
      <c r="J239" s="7">
        <f t="shared" si="21"/>
        <v>294223.83273445134</v>
      </c>
      <c r="K239" s="9">
        <f t="shared" si="19"/>
        <v>3117.6627307943122</v>
      </c>
      <c r="L239" s="9">
        <f t="shared" si="20"/>
        <v>4365.9960641276457</v>
      </c>
    </row>
    <row r="240" spans="4:12" ht="15.75" customHeight="1">
      <c r="D240" s="3"/>
      <c r="E240" s="5">
        <v>52749</v>
      </c>
      <c r="F240" s="6">
        <f t="shared" si="17"/>
        <v>3117.6627307943122</v>
      </c>
      <c r="G240" s="16">
        <f t="shared" si="18"/>
        <v>1462.8864458366463</v>
      </c>
      <c r="H240" s="16">
        <f t="shared" si="2"/>
        <v>1654.7762849576659</v>
      </c>
      <c r="I240" s="8"/>
      <c r="J240" s="7">
        <f t="shared" si="21"/>
        <v>292577.28916732926</v>
      </c>
      <c r="K240" s="9">
        <f t="shared" si="19"/>
        <v>3117.6627307943122</v>
      </c>
      <c r="L240" s="9">
        <f t="shared" si="20"/>
        <v>4365.9960641276457</v>
      </c>
    </row>
    <row r="241" spans="4:12" ht="15.75" customHeight="1">
      <c r="D241" s="3"/>
      <c r="E241" s="5">
        <v>52779</v>
      </c>
      <c r="F241" s="6">
        <f t="shared" si="17"/>
        <v>3117.6627307943122</v>
      </c>
      <c r="G241" s="16">
        <f t="shared" si="18"/>
        <v>1454.6125644118581</v>
      </c>
      <c r="H241" s="16">
        <f t="shared" si="2"/>
        <v>1663.0501663824541</v>
      </c>
      <c r="I241" s="8"/>
      <c r="J241" s="7">
        <f t="shared" si="21"/>
        <v>290922.51288237161</v>
      </c>
      <c r="K241" s="9">
        <f t="shared" si="19"/>
        <v>3117.6627307943122</v>
      </c>
      <c r="L241" s="9">
        <f t="shared" si="20"/>
        <v>4365.9960641276457</v>
      </c>
    </row>
    <row r="242" spans="4:12" ht="15.75" customHeight="1">
      <c r="D242" s="3"/>
      <c r="E242" s="5">
        <v>52810</v>
      </c>
      <c r="F242" s="6">
        <f t="shared" si="17"/>
        <v>3117.6627307943122</v>
      </c>
      <c r="G242" s="16">
        <f t="shared" si="18"/>
        <v>1446.2973135799457</v>
      </c>
      <c r="H242" s="16">
        <f t="shared" si="2"/>
        <v>1671.3654172143665</v>
      </c>
      <c r="I242" s="8"/>
      <c r="J242" s="7">
        <f t="shared" si="21"/>
        <v>289259.46271598915</v>
      </c>
      <c r="K242" s="9">
        <f t="shared" si="19"/>
        <v>3117.6627307943122</v>
      </c>
      <c r="L242" s="9">
        <f t="shared" si="20"/>
        <v>4365.9960641276457</v>
      </c>
    </row>
    <row r="243" spans="4:12" ht="15.75" customHeight="1">
      <c r="D243" s="3"/>
      <c r="E243" s="5">
        <v>52841</v>
      </c>
      <c r="F243" s="6">
        <f t="shared" si="17"/>
        <v>3117.6627307943122</v>
      </c>
      <c r="G243" s="16">
        <f t="shared" si="18"/>
        <v>1437.940486493874</v>
      </c>
      <c r="H243" s="16">
        <f t="shared" si="2"/>
        <v>1679.7222443004382</v>
      </c>
      <c r="I243" s="8"/>
      <c r="J243" s="7">
        <f t="shared" si="21"/>
        <v>287588.09729877481</v>
      </c>
      <c r="K243" s="9">
        <f t="shared" si="19"/>
        <v>3117.6627307943122</v>
      </c>
      <c r="L243" s="9">
        <f t="shared" si="20"/>
        <v>4365.9960641276457</v>
      </c>
    </row>
    <row r="244" spans="4:12" ht="15.75" customHeight="1">
      <c r="D244" s="3"/>
      <c r="E244" s="5">
        <v>52871</v>
      </c>
      <c r="F244" s="6">
        <f t="shared" si="17"/>
        <v>3117.6627307943122</v>
      </c>
      <c r="G244" s="16">
        <f t="shared" si="18"/>
        <v>1429.541875272372</v>
      </c>
      <c r="H244" s="16">
        <f t="shared" si="2"/>
        <v>1688.1208555219403</v>
      </c>
      <c r="I244" s="8"/>
      <c r="J244" s="7">
        <f t="shared" si="21"/>
        <v>285908.3750544744</v>
      </c>
      <c r="K244" s="9">
        <f t="shared" si="19"/>
        <v>3117.6627307943122</v>
      </c>
      <c r="L244" s="9">
        <f t="shared" si="20"/>
        <v>4365.9960641276457</v>
      </c>
    </row>
    <row r="245" spans="4:12" ht="15.75" customHeight="1">
      <c r="D245" s="3"/>
      <c r="E245" s="5">
        <v>52902</v>
      </c>
      <c r="F245" s="6">
        <f t="shared" si="17"/>
        <v>3117.6627307943122</v>
      </c>
      <c r="G245" s="16">
        <f t="shared" si="18"/>
        <v>1421.1012709947624</v>
      </c>
      <c r="H245" s="16">
        <f t="shared" si="2"/>
        <v>1696.5614597995498</v>
      </c>
      <c r="I245" s="8"/>
      <c r="J245" s="7">
        <f t="shared" si="21"/>
        <v>284220.25419895246</v>
      </c>
      <c r="K245" s="9">
        <f t="shared" si="19"/>
        <v>3117.6627307943122</v>
      </c>
      <c r="L245" s="9">
        <f t="shared" si="20"/>
        <v>4365.9960641276457</v>
      </c>
    </row>
    <row r="246" spans="4:12" ht="15.75" customHeight="1">
      <c r="D246" s="3"/>
      <c r="E246" s="5">
        <v>52932</v>
      </c>
      <c r="F246" s="6">
        <f t="shared" si="17"/>
        <v>3117.6627307943122</v>
      </c>
      <c r="G246" s="16">
        <f t="shared" si="18"/>
        <v>1412.6184636957648</v>
      </c>
      <c r="H246" s="16">
        <f t="shared" si="2"/>
        <v>1705.0442670985474</v>
      </c>
      <c r="I246" s="8"/>
      <c r="J246" s="7">
        <f t="shared" si="21"/>
        <v>282523.69273915293</v>
      </c>
      <c r="K246" s="9">
        <f t="shared" si="19"/>
        <v>3117.6627307943122</v>
      </c>
      <c r="L246" s="9">
        <f t="shared" si="20"/>
        <v>4365.9960641276457</v>
      </c>
    </row>
    <row r="247" spans="4:12" ht="15.75" customHeight="1">
      <c r="D247" s="3"/>
      <c r="E247" s="5">
        <v>52963</v>
      </c>
      <c r="F247" s="6">
        <f t="shared" si="17"/>
        <v>3117.6627307943122</v>
      </c>
      <c r="G247" s="16">
        <f t="shared" si="18"/>
        <v>1404.0932423602719</v>
      </c>
      <c r="H247" s="16">
        <f t="shared" si="2"/>
        <v>1713.5694884340403</v>
      </c>
      <c r="I247" s="8"/>
      <c r="J247" s="7">
        <f t="shared" si="21"/>
        <v>280818.6484720544</v>
      </c>
      <c r="K247" s="9">
        <f t="shared" si="19"/>
        <v>3117.6627307943122</v>
      </c>
      <c r="L247" s="9">
        <f t="shared" si="20"/>
        <v>4365.9960641276457</v>
      </c>
    </row>
    <row r="248" spans="4:12" ht="15.75" customHeight="1">
      <c r="D248" s="3"/>
      <c r="E248" s="5">
        <v>52994</v>
      </c>
      <c r="F248" s="6">
        <f t="shared" si="17"/>
        <v>3117.6627307943122</v>
      </c>
      <c r="G248" s="16">
        <f t="shared" si="18"/>
        <v>1395.5253949181015</v>
      </c>
      <c r="H248" s="16">
        <f t="shared" si="2"/>
        <v>1722.1373358762107</v>
      </c>
      <c r="I248" s="8"/>
      <c r="J248" s="7">
        <f t="shared" si="21"/>
        <v>279105.07898362033</v>
      </c>
      <c r="K248" s="9">
        <f t="shared" si="19"/>
        <v>3117.6627307943122</v>
      </c>
      <c r="L248" s="9">
        <f t="shared" si="20"/>
        <v>4365.9960641276457</v>
      </c>
    </row>
    <row r="249" spans="4:12" ht="15.75" customHeight="1">
      <c r="D249" s="3"/>
      <c r="E249" s="5">
        <v>53022</v>
      </c>
      <c r="F249" s="6">
        <f t="shared" si="17"/>
        <v>3117.6627307943122</v>
      </c>
      <c r="G249" s="16">
        <f t="shared" si="18"/>
        <v>1386.9147082387206</v>
      </c>
      <c r="H249" s="16">
        <f t="shared" si="2"/>
        <v>1730.7480225555917</v>
      </c>
      <c r="I249" s="8"/>
      <c r="J249" s="7">
        <f t="shared" si="21"/>
        <v>277382.9416477441</v>
      </c>
      <c r="K249" s="9">
        <f t="shared" si="19"/>
        <v>3117.6627307943122</v>
      </c>
      <c r="L249" s="9">
        <f t="shared" si="20"/>
        <v>4365.9960641276457</v>
      </c>
    </row>
    <row r="250" spans="4:12" ht="15.75" customHeight="1">
      <c r="D250" s="3"/>
      <c r="E250" s="5">
        <v>53053</v>
      </c>
      <c r="F250" s="6">
        <f t="shared" si="17"/>
        <v>3117.6627307943122</v>
      </c>
      <c r="G250" s="16">
        <f t="shared" si="18"/>
        <v>1378.2609681259426</v>
      </c>
      <c r="H250" s="16">
        <f t="shared" si="2"/>
        <v>1739.4017626683697</v>
      </c>
      <c r="I250" s="8"/>
      <c r="J250" s="7">
        <f t="shared" si="21"/>
        <v>275652.19362518849</v>
      </c>
      <c r="K250" s="9">
        <f t="shared" si="19"/>
        <v>3117.6627307943122</v>
      </c>
      <c r="L250" s="9">
        <f t="shared" si="20"/>
        <v>4365.9960641276457</v>
      </c>
    </row>
    <row r="251" spans="4:12" ht="15.75" customHeight="1">
      <c r="D251" s="3"/>
      <c r="E251" s="5">
        <v>53083</v>
      </c>
      <c r="F251" s="6">
        <f t="shared" si="17"/>
        <v>3117.6627307943122</v>
      </c>
      <c r="G251" s="16">
        <f t="shared" si="18"/>
        <v>1369.5639593126004</v>
      </c>
      <c r="H251" s="16">
        <f t="shared" si="2"/>
        <v>1748.0987714817118</v>
      </c>
      <c r="I251" s="8"/>
      <c r="J251" s="7">
        <f t="shared" si="21"/>
        <v>273912.7918625201</v>
      </c>
      <c r="K251" s="9">
        <f t="shared" si="19"/>
        <v>3117.6627307943122</v>
      </c>
      <c r="L251" s="9">
        <f t="shared" si="20"/>
        <v>4365.9960641276457</v>
      </c>
    </row>
    <row r="252" spans="4:12" ht="15.75" customHeight="1">
      <c r="D252" s="3"/>
      <c r="E252" s="5">
        <v>53114</v>
      </c>
      <c r="F252" s="6">
        <f t="shared" si="17"/>
        <v>3117.6627307943122</v>
      </c>
      <c r="G252" s="16">
        <f t="shared" si="18"/>
        <v>1360.8234654551918</v>
      </c>
      <c r="H252" s="16">
        <f t="shared" si="2"/>
        <v>1756.8392653391204</v>
      </c>
      <c r="I252" s="8"/>
      <c r="J252" s="7">
        <f t="shared" si="21"/>
        <v>272164.69309103838</v>
      </c>
      <c r="K252" s="9">
        <f t="shared" si="19"/>
        <v>3117.6627307943122</v>
      </c>
      <c r="L252" s="9">
        <f t="shared" si="20"/>
        <v>4365.9960641276457</v>
      </c>
    </row>
    <row r="253" spans="4:12" ht="15.75" customHeight="1">
      <c r="D253" s="3"/>
      <c r="E253" s="5">
        <v>53144</v>
      </c>
      <c r="F253" s="6">
        <f t="shared" si="17"/>
        <v>3117.6627307943122</v>
      </c>
      <c r="G253" s="16">
        <f t="shared" si="18"/>
        <v>1352.0392691284962</v>
      </c>
      <c r="H253" s="16">
        <f t="shared" si="2"/>
        <v>1765.623461665816</v>
      </c>
      <c r="I253" s="8"/>
      <c r="J253" s="7">
        <f t="shared" si="21"/>
        <v>270407.85382569925</v>
      </c>
      <c r="K253" s="9">
        <f t="shared" si="19"/>
        <v>3117.6627307943122</v>
      </c>
      <c r="L253" s="9">
        <f t="shared" si="20"/>
        <v>4365.9960641276457</v>
      </c>
    </row>
    <row r="254" spans="4:12" ht="15.75" customHeight="1">
      <c r="D254" s="3"/>
      <c r="E254" s="5">
        <v>53175</v>
      </c>
      <c r="F254" s="6">
        <f t="shared" si="17"/>
        <v>3117.6627307943122</v>
      </c>
      <c r="G254" s="16">
        <f t="shared" si="18"/>
        <v>1343.2111518201671</v>
      </c>
      <c r="H254" s="16">
        <f t="shared" si="2"/>
        <v>1774.4515789741451</v>
      </c>
      <c r="I254" s="8"/>
      <c r="J254" s="7">
        <f t="shared" si="21"/>
        <v>268642.23036403343</v>
      </c>
      <c r="K254" s="9">
        <f t="shared" si="19"/>
        <v>3117.6627307943122</v>
      </c>
      <c r="L254" s="9">
        <f t="shared" si="20"/>
        <v>4365.9960641276457</v>
      </c>
    </row>
    <row r="255" spans="4:12" ht="15.75" customHeight="1">
      <c r="D255" s="3"/>
      <c r="E255" s="5">
        <v>53206</v>
      </c>
      <c r="F255" s="6">
        <f t="shared" si="17"/>
        <v>3117.6627307943122</v>
      </c>
      <c r="G255" s="16">
        <f t="shared" si="18"/>
        <v>1334.3388939252964</v>
      </c>
      <c r="H255" s="16">
        <f t="shared" si="2"/>
        <v>1783.3238368690158</v>
      </c>
      <c r="I255" s="8"/>
      <c r="J255" s="7">
        <f t="shared" si="21"/>
        <v>266867.77878505929</v>
      </c>
      <c r="K255" s="9">
        <f t="shared" si="19"/>
        <v>3117.6627307943122</v>
      </c>
      <c r="L255" s="9">
        <f t="shared" si="20"/>
        <v>4365.9960641276457</v>
      </c>
    </row>
    <row r="256" spans="4:12" ht="15.75" customHeight="1">
      <c r="D256" s="3"/>
      <c r="E256" s="5">
        <v>53236</v>
      </c>
      <c r="F256" s="6">
        <f t="shared" si="17"/>
        <v>3117.6627307943122</v>
      </c>
      <c r="G256" s="16">
        <f t="shared" si="18"/>
        <v>1325.4222747409513</v>
      </c>
      <c r="H256" s="16">
        <f t="shared" si="2"/>
        <v>1792.240456053361</v>
      </c>
      <c r="I256" s="8"/>
      <c r="J256" s="7">
        <f t="shared" si="21"/>
        <v>265084.45494819025</v>
      </c>
      <c r="K256" s="9">
        <f t="shared" si="19"/>
        <v>3117.6627307943122</v>
      </c>
      <c r="L256" s="9">
        <f t="shared" si="20"/>
        <v>4365.9960641276457</v>
      </c>
    </row>
    <row r="257" spans="4:12" ht="15.75" customHeight="1">
      <c r="D257" s="3"/>
      <c r="E257" s="5">
        <v>53267</v>
      </c>
      <c r="F257" s="6">
        <f t="shared" si="17"/>
        <v>3117.6627307943122</v>
      </c>
      <c r="G257" s="16">
        <f t="shared" si="18"/>
        <v>1316.4610724606844</v>
      </c>
      <c r="H257" s="16">
        <f t="shared" si="2"/>
        <v>1801.2016583336278</v>
      </c>
      <c r="I257" s="8"/>
      <c r="J257" s="7">
        <f t="shared" si="21"/>
        <v>263292.2144921369</v>
      </c>
      <c r="K257" s="9">
        <f t="shared" si="19"/>
        <v>3117.6627307943122</v>
      </c>
      <c r="L257" s="9">
        <f t="shared" si="20"/>
        <v>4365.9960641276457</v>
      </c>
    </row>
    <row r="258" spans="4:12" ht="15.75" customHeight="1">
      <c r="D258" s="3"/>
      <c r="E258" s="5">
        <v>53297</v>
      </c>
      <c r="F258" s="6">
        <f t="shared" si="17"/>
        <v>3117.6627307943122</v>
      </c>
      <c r="G258" s="16">
        <f t="shared" si="18"/>
        <v>1307.4550641690164</v>
      </c>
      <c r="H258" s="16">
        <f t="shared" si="2"/>
        <v>1810.2076666252958</v>
      </c>
      <c r="I258" s="8"/>
      <c r="J258" s="7">
        <f t="shared" si="21"/>
        <v>261491.01283380328</v>
      </c>
      <c r="K258" s="9">
        <f t="shared" si="19"/>
        <v>3117.6627307943122</v>
      </c>
      <c r="L258" s="9">
        <f t="shared" si="20"/>
        <v>4365.9960641276457</v>
      </c>
    </row>
    <row r="259" spans="4:12" ht="15.75" customHeight="1">
      <c r="D259" s="3"/>
      <c r="E259" s="5">
        <v>53328</v>
      </c>
      <c r="F259" s="6">
        <f t="shared" si="17"/>
        <v>3117.6627307943122</v>
      </c>
      <c r="G259" s="16">
        <f t="shared" si="18"/>
        <v>1298.4040258358898</v>
      </c>
      <c r="H259" s="16">
        <f t="shared" si="2"/>
        <v>1819.2587049584224</v>
      </c>
      <c r="I259" s="8"/>
      <c r="J259" s="7">
        <f t="shared" si="21"/>
        <v>259680.80516717798</v>
      </c>
      <c r="K259" s="9">
        <f t="shared" si="19"/>
        <v>3117.6627307943122</v>
      </c>
      <c r="L259" s="9">
        <f t="shared" si="20"/>
        <v>4365.9960641276457</v>
      </c>
    </row>
    <row r="260" spans="4:12" ht="15.75" customHeight="1">
      <c r="D260" s="3"/>
      <c r="E260" s="5">
        <v>53359</v>
      </c>
      <c r="F260" s="6">
        <f t="shared" si="17"/>
        <v>3117.6627307943122</v>
      </c>
      <c r="G260" s="16">
        <f t="shared" si="18"/>
        <v>1289.3077323110977</v>
      </c>
      <c r="H260" s="16">
        <f t="shared" si="2"/>
        <v>1828.3549984832146</v>
      </c>
      <c r="I260" s="8"/>
      <c r="J260" s="7">
        <f t="shared" si="21"/>
        <v>257861.54646221956</v>
      </c>
      <c r="K260" s="9">
        <f t="shared" si="19"/>
        <v>3117.6627307943122</v>
      </c>
      <c r="L260" s="9">
        <f t="shared" si="20"/>
        <v>4365.9960641276457</v>
      </c>
    </row>
    <row r="261" spans="4:12" ht="15.75" customHeight="1">
      <c r="D261" s="3"/>
      <c r="E261" s="5">
        <v>53387</v>
      </c>
      <c r="F261" s="6">
        <f t="shared" si="17"/>
        <v>3117.6627307943122</v>
      </c>
      <c r="G261" s="16">
        <f t="shared" si="18"/>
        <v>1280.1659573186816</v>
      </c>
      <c r="H261" s="16">
        <f t="shared" si="2"/>
        <v>1837.4967734756306</v>
      </c>
      <c r="I261" s="8"/>
      <c r="J261" s="7">
        <f t="shared" si="21"/>
        <v>256033.19146373635</v>
      </c>
      <c r="K261" s="9">
        <f t="shared" si="19"/>
        <v>3117.6627307943122</v>
      </c>
      <c r="L261" s="9">
        <f t="shared" si="20"/>
        <v>4365.9960641276457</v>
      </c>
    </row>
    <row r="262" spans="4:12" ht="15.75" customHeight="1">
      <c r="D262" s="3"/>
      <c r="E262" s="5">
        <v>53418</v>
      </c>
      <c r="F262" s="6">
        <f t="shared" si="17"/>
        <v>3117.6627307943122</v>
      </c>
      <c r="G262" s="16">
        <f t="shared" si="18"/>
        <v>1270.9784734513034</v>
      </c>
      <c r="H262" s="16">
        <f t="shared" ref="H262:H367" si="22">F262-G262</f>
        <v>1846.6842573430088</v>
      </c>
      <c r="I262" s="8"/>
      <c r="J262" s="7">
        <f t="shared" si="21"/>
        <v>254195.69469026072</v>
      </c>
      <c r="K262" s="9">
        <f t="shared" si="19"/>
        <v>3117.6627307943122</v>
      </c>
      <c r="L262" s="9">
        <f t="shared" si="20"/>
        <v>4365.9960641276457</v>
      </c>
    </row>
    <row r="263" spans="4:12" ht="15.75" customHeight="1">
      <c r="D263" s="3"/>
      <c r="E263" s="5">
        <v>53448</v>
      </c>
      <c r="F263" s="6">
        <f t="shared" ref="F263:F326" si="23">IF($B$12&lt;J263+(J263*($B$8/$B$10)),$B$12,J263+(J263*($B$8/$B$10)))</f>
        <v>3117.6627307943122</v>
      </c>
      <c r="G263" s="16">
        <f t="shared" ref="G263:G326" si="24">J263*$B$8/$B$10</f>
        <v>1261.7450521645885</v>
      </c>
      <c r="H263" s="16">
        <f t="shared" si="22"/>
        <v>1855.9176786297237</v>
      </c>
      <c r="I263" s="8"/>
      <c r="J263" s="7">
        <f t="shared" si="21"/>
        <v>252349.01043291771</v>
      </c>
      <c r="K263" s="9">
        <f t="shared" si="19"/>
        <v>3117.6627307943122</v>
      </c>
      <c r="L263" s="9">
        <f t="shared" si="20"/>
        <v>4365.9960641276457</v>
      </c>
    </row>
    <row r="264" spans="4:12" ht="15.75" customHeight="1">
      <c r="D264" s="3"/>
      <c r="E264" s="5">
        <v>53479</v>
      </c>
      <c r="F264" s="6">
        <f t="shared" si="23"/>
        <v>3117.6627307943122</v>
      </c>
      <c r="G264" s="16">
        <f t="shared" si="24"/>
        <v>1252.46546377144</v>
      </c>
      <c r="H264" s="16">
        <f t="shared" si="22"/>
        <v>1865.1972670228722</v>
      </c>
      <c r="I264" s="8"/>
      <c r="J264" s="7">
        <f t="shared" si="21"/>
        <v>250493.09275428799</v>
      </c>
      <c r="K264" s="9">
        <f t="shared" ref="K264:K327" si="25">SUM(F264+I264)</f>
        <v>3117.6627307943122</v>
      </c>
      <c r="L264" s="9">
        <f t="shared" ref="L264:L327" si="26">K264+(($B$17+$B$18)/12)</f>
        <v>4365.9960641276457</v>
      </c>
    </row>
    <row r="265" spans="4:12" ht="15.75" customHeight="1">
      <c r="D265" s="3"/>
      <c r="E265" s="5">
        <v>53509</v>
      </c>
      <c r="F265" s="6">
        <f t="shared" si="23"/>
        <v>3117.6627307943122</v>
      </c>
      <c r="G265" s="16">
        <f t="shared" si="24"/>
        <v>1243.1394774363255</v>
      </c>
      <c r="H265" s="16">
        <f t="shared" si="22"/>
        <v>1874.5232533579867</v>
      </c>
      <c r="I265" s="8"/>
      <c r="J265" s="7">
        <f t="shared" ref="J265:J328" si="27">J264-H264-I264</f>
        <v>248627.89548726511</v>
      </c>
      <c r="K265" s="9">
        <f t="shared" si="25"/>
        <v>3117.6627307943122</v>
      </c>
      <c r="L265" s="9">
        <f t="shared" si="26"/>
        <v>4365.9960641276457</v>
      </c>
    </row>
    <row r="266" spans="4:12" ht="15.75" customHeight="1">
      <c r="D266" s="3"/>
      <c r="E266" s="5">
        <v>53540</v>
      </c>
      <c r="F266" s="6">
        <f t="shared" si="23"/>
        <v>3117.6627307943122</v>
      </c>
      <c r="G266" s="16">
        <f t="shared" si="24"/>
        <v>1233.7668611695356</v>
      </c>
      <c r="H266" s="16">
        <f t="shared" si="22"/>
        <v>1883.8958696247767</v>
      </c>
      <c r="I266" s="8"/>
      <c r="J266" s="7">
        <f t="shared" si="27"/>
        <v>246753.37223390711</v>
      </c>
      <c r="K266" s="9">
        <f t="shared" si="25"/>
        <v>3117.6627307943122</v>
      </c>
      <c r="L266" s="9">
        <f t="shared" si="26"/>
        <v>4365.9960641276457</v>
      </c>
    </row>
    <row r="267" spans="4:12" ht="15.75" customHeight="1">
      <c r="D267" s="3"/>
      <c r="E267" s="5">
        <v>53571</v>
      </c>
      <c r="F267" s="6">
        <f t="shared" si="23"/>
        <v>3117.6627307943122</v>
      </c>
      <c r="G267" s="16">
        <f t="shared" si="24"/>
        <v>1224.3473818214118</v>
      </c>
      <c r="H267" s="16">
        <f t="shared" si="22"/>
        <v>1893.3153489729004</v>
      </c>
      <c r="I267" s="8"/>
      <c r="J267" s="7">
        <f t="shared" si="27"/>
        <v>244869.47636428234</v>
      </c>
      <c r="K267" s="9">
        <f t="shared" si="25"/>
        <v>3117.6627307943122</v>
      </c>
      <c r="L267" s="9">
        <f t="shared" si="26"/>
        <v>4365.9960641276457</v>
      </c>
    </row>
    <row r="268" spans="4:12" ht="15.75" customHeight="1">
      <c r="D268" s="3"/>
      <c r="E268" s="5">
        <v>53601</v>
      </c>
      <c r="F268" s="6">
        <f t="shared" si="23"/>
        <v>3117.6627307943122</v>
      </c>
      <c r="G268" s="16">
        <f t="shared" si="24"/>
        <v>1214.8808050765472</v>
      </c>
      <c r="H268" s="16">
        <f t="shared" si="22"/>
        <v>1902.781925717765</v>
      </c>
      <c r="I268" s="8"/>
      <c r="J268" s="7">
        <f t="shared" si="27"/>
        <v>242976.16101530945</v>
      </c>
      <c r="K268" s="9">
        <f t="shared" si="25"/>
        <v>3117.6627307943122</v>
      </c>
      <c r="L268" s="9">
        <f t="shared" si="26"/>
        <v>4365.9960641276457</v>
      </c>
    </row>
    <row r="269" spans="4:12" ht="15.75" customHeight="1">
      <c r="D269" s="3"/>
      <c r="E269" s="5">
        <v>53632</v>
      </c>
      <c r="F269" s="6">
        <f t="shared" si="23"/>
        <v>3117.6627307943122</v>
      </c>
      <c r="G269" s="16">
        <f t="shared" si="24"/>
        <v>1205.3668954479583</v>
      </c>
      <c r="H269" s="16">
        <f t="shared" si="22"/>
        <v>1912.2958353463539</v>
      </c>
      <c r="I269" s="8"/>
      <c r="J269" s="7">
        <f t="shared" si="27"/>
        <v>241073.37908959168</v>
      </c>
      <c r="K269" s="9">
        <f t="shared" si="25"/>
        <v>3117.6627307943122</v>
      </c>
      <c r="L269" s="9">
        <f t="shared" si="26"/>
        <v>4365.9960641276457</v>
      </c>
    </row>
    <row r="270" spans="4:12" ht="15.75" customHeight="1">
      <c r="D270" s="3"/>
      <c r="E270" s="5">
        <v>53662</v>
      </c>
      <c r="F270" s="6">
        <f t="shared" si="23"/>
        <v>3117.6627307943122</v>
      </c>
      <c r="G270" s="16">
        <f t="shared" si="24"/>
        <v>1195.8054162712265</v>
      </c>
      <c r="H270" s="16">
        <f t="shared" si="22"/>
        <v>1921.8573145230857</v>
      </c>
      <c r="I270" s="8"/>
      <c r="J270" s="7">
        <f t="shared" si="27"/>
        <v>239161.08325424531</v>
      </c>
      <c r="K270" s="9">
        <f t="shared" si="25"/>
        <v>3117.6627307943122</v>
      </c>
      <c r="L270" s="9">
        <f t="shared" si="26"/>
        <v>4365.9960641276457</v>
      </c>
    </row>
    <row r="271" spans="4:12" ht="15.75" customHeight="1">
      <c r="D271" s="3"/>
      <c r="E271" s="5">
        <v>53693</v>
      </c>
      <c r="F271" s="6">
        <f t="shared" si="23"/>
        <v>3117.6627307943122</v>
      </c>
      <c r="G271" s="16">
        <f t="shared" si="24"/>
        <v>1186.1961296986112</v>
      </c>
      <c r="H271" s="16">
        <f t="shared" si="22"/>
        <v>1931.466601095701</v>
      </c>
      <c r="I271" s="8"/>
      <c r="J271" s="7">
        <f t="shared" si="27"/>
        <v>237239.22593972224</v>
      </c>
      <c r="K271" s="9">
        <f t="shared" si="25"/>
        <v>3117.6627307943122</v>
      </c>
      <c r="L271" s="9">
        <f t="shared" si="26"/>
        <v>4365.9960641276457</v>
      </c>
    </row>
    <row r="272" spans="4:12" ht="15.75" customHeight="1">
      <c r="D272" s="3"/>
      <c r="E272" s="5">
        <v>53724</v>
      </c>
      <c r="F272" s="6">
        <f t="shared" si="23"/>
        <v>3117.6627307943122</v>
      </c>
      <c r="G272" s="16">
        <f t="shared" si="24"/>
        <v>1176.5387966931326</v>
      </c>
      <c r="H272" s="16">
        <f t="shared" si="22"/>
        <v>1941.1239341011797</v>
      </c>
      <c r="I272" s="8"/>
      <c r="J272" s="7">
        <f t="shared" si="27"/>
        <v>235307.75933862652</v>
      </c>
      <c r="K272" s="9">
        <f t="shared" si="25"/>
        <v>3117.6627307943122</v>
      </c>
      <c r="L272" s="9">
        <f t="shared" si="26"/>
        <v>4365.9960641276457</v>
      </c>
    </row>
    <row r="273" spans="4:12" ht="15.75" customHeight="1">
      <c r="D273" s="3"/>
      <c r="E273" s="5">
        <v>53752</v>
      </c>
      <c r="F273" s="6">
        <f t="shared" si="23"/>
        <v>3117.6627307943122</v>
      </c>
      <c r="G273" s="16">
        <f t="shared" si="24"/>
        <v>1166.8331770226266</v>
      </c>
      <c r="H273" s="16">
        <f t="shared" si="22"/>
        <v>1950.8295537716856</v>
      </c>
      <c r="I273" s="8"/>
      <c r="J273" s="7">
        <f t="shared" si="27"/>
        <v>233366.63540452535</v>
      </c>
      <c r="K273" s="9">
        <f t="shared" si="25"/>
        <v>3117.6627307943122</v>
      </c>
      <c r="L273" s="9">
        <f t="shared" si="26"/>
        <v>4365.9960641276457</v>
      </c>
    </row>
    <row r="274" spans="4:12" ht="15.75" customHeight="1">
      <c r="D274" s="3"/>
      <c r="E274" s="5">
        <v>53783</v>
      </c>
      <c r="F274" s="6">
        <f t="shared" si="23"/>
        <v>3117.6627307943122</v>
      </c>
      <c r="G274" s="16">
        <f t="shared" si="24"/>
        <v>1157.0790292537683</v>
      </c>
      <c r="H274" s="16">
        <f t="shared" si="22"/>
        <v>1960.5837015405439</v>
      </c>
      <c r="I274" s="8"/>
      <c r="J274" s="7">
        <f t="shared" si="27"/>
        <v>231415.80585075368</v>
      </c>
      <c r="K274" s="9">
        <f t="shared" si="25"/>
        <v>3117.6627307943122</v>
      </c>
      <c r="L274" s="9">
        <f t="shared" si="26"/>
        <v>4365.9960641276457</v>
      </c>
    </row>
    <row r="275" spans="4:12" ht="15.75" customHeight="1">
      <c r="D275" s="3"/>
      <c r="E275" s="5">
        <v>53813</v>
      </c>
      <c r="F275" s="6">
        <f t="shared" si="23"/>
        <v>3117.6627307943122</v>
      </c>
      <c r="G275" s="16">
        <f t="shared" si="24"/>
        <v>1147.2761107460656</v>
      </c>
      <c r="H275" s="16">
        <f t="shared" si="22"/>
        <v>1970.3866200482466</v>
      </c>
      <c r="I275" s="8"/>
      <c r="J275" s="7">
        <f t="shared" si="27"/>
        <v>229455.22214921314</v>
      </c>
      <c r="K275" s="9">
        <f t="shared" si="25"/>
        <v>3117.6627307943122</v>
      </c>
      <c r="L275" s="9">
        <f t="shared" si="26"/>
        <v>4365.9960641276457</v>
      </c>
    </row>
    <row r="276" spans="4:12" ht="15.75" customHeight="1">
      <c r="D276" s="3"/>
      <c r="E276" s="5">
        <v>53844</v>
      </c>
      <c r="F276" s="6">
        <f t="shared" si="23"/>
        <v>3117.6627307943122</v>
      </c>
      <c r="G276" s="16">
        <f t="shared" si="24"/>
        <v>1137.4241776458243</v>
      </c>
      <c r="H276" s="16">
        <f t="shared" si="22"/>
        <v>1980.2385531484879</v>
      </c>
      <c r="I276" s="8"/>
      <c r="J276" s="7">
        <f t="shared" si="27"/>
        <v>227484.83552916488</v>
      </c>
      <c r="K276" s="9">
        <f t="shared" si="25"/>
        <v>3117.6627307943122</v>
      </c>
      <c r="L276" s="9">
        <f t="shared" si="26"/>
        <v>4365.9960641276457</v>
      </c>
    </row>
    <row r="277" spans="4:12" ht="15.75" customHeight="1">
      <c r="D277" s="3"/>
      <c r="E277" s="5">
        <v>53874</v>
      </c>
      <c r="F277" s="6">
        <f t="shared" si="23"/>
        <v>3117.6627307943122</v>
      </c>
      <c r="G277" s="16">
        <f t="shared" si="24"/>
        <v>1127.5229848800818</v>
      </c>
      <c r="H277" s="16">
        <f t="shared" si="22"/>
        <v>1990.1397459142304</v>
      </c>
      <c r="I277" s="8"/>
      <c r="J277" s="7">
        <f t="shared" si="27"/>
        <v>225504.59697601639</v>
      </c>
      <c r="K277" s="9">
        <f t="shared" si="25"/>
        <v>3117.6627307943122</v>
      </c>
      <c r="L277" s="9">
        <f t="shared" si="26"/>
        <v>4365.9960641276457</v>
      </c>
    </row>
    <row r="278" spans="4:12" ht="15.75" customHeight="1">
      <c r="D278" s="3"/>
      <c r="E278" s="5">
        <v>53905</v>
      </c>
      <c r="F278" s="6">
        <f t="shared" si="23"/>
        <v>3117.6627307943122</v>
      </c>
      <c r="G278" s="16">
        <f t="shared" si="24"/>
        <v>1117.5722861505108</v>
      </c>
      <c r="H278" s="16">
        <f t="shared" si="22"/>
        <v>2000.0904446438014</v>
      </c>
      <c r="I278" s="8"/>
      <c r="J278" s="7">
        <f t="shared" si="27"/>
        <v>223514.45723010215</v>
      </c>
      <c r="K278" s="9">
        <f t="shared" si="25"/>
        <v>3117.6627307943122</v>
      </c>
      <c r="L278" s="9">
        <f t="shared" si="26"/>
        <v>4365.9960641276457</v>
      </c>
    </row>
    <row r="279" spans="4:12" ht="15.75" customHeight="1">
      <c r="D279" s="3"/>
      <c r="E279" s="5">
        <v>53936</v>
      </c>
      <c r="F279" s="6">
        <f t="shared" si="23"/>
        <v>3117.6627307943122</v>
      </c>
      <c r="G279" s="16">
        <f t="shared" si="24"/>
        <v>1107.5718339272917</v>
      </c>
      <c r="H279" s="16">
        <f t="shared" si="22"/>
        <v>2010.0908968670205</v>
      </c>
      <c r="I279" s="8"/>
      <c r="J279" s="7">
        <f t="shared" si="27"/>
        <v>221514.36678545835</v>
      </c>
      <c r="K279" s="9">
        <f t="shared" si="25"/>
        <v>3117.6627307943122</v>
      </c>
      <c r="L279" s="9">
        <f t="shared" si="26"/>
        <v>4365.9960641276457</v>
      </c>
    </row>
    <row r="280" spans="4:12" ht="15.75" customHeight="1">
      <c r="D280" s="3"/>
      <c r="E280" s="5">
        <v>53966</v>
      </c>
      <c r="F280" s="6">
        <f t="shared" si="23"/>
        <v>3117.6627307943122</v>
      </c>
      <c r="G280" s="16">
        <f t="shared" si="24"/>
        <v>1097.5213794429567</v>
      </c>
      <c r="H280" s="16">
        <f t="shared" si="22"/>
        <v>2020.1413513513555</v>
      </c>
      <c r="I280" s="8"/>
      <c r="J280" s="7">
        <f t="shared" si="27"/>
        <v>219504.27588859134</v>
      </c>
      <c r="K280" s="9">
        <f t="shared" si="25"/>
        <v>3117.6627307943122</v>
      </c>
      <c r="L280" s="9">
        <f t="shared" si="26"/>
        <v>4365.9960641276457</v>
      </c>
    </row>
    <row r="281" spans="4:12" ht="15.75" customHeight="1">
      <c r="D281" s="3"/>
      <c r="E281" s="5">
        <v>53997</v>
      </c>
      <c r="F281" s="6">
        <f t="shared" si="23"/>
        <v>3117.6627307943122</v>
      </c>
      <c r="G281" s="16">
        <f t="shared" si="24"/>
        <v>1087.4206726861999</v>
      </c>
      <c r="H281" s="16">
        <f t="shared" si="22"/>
        <v>2030.2420581081124</v>
      </c>
      <c r="I281" s="8"/>
      <c r="J281" s="7">
        <f t="shared" si="27"/>
        <v>217484.13453723997</v>
      </c>
      <c r="K281" s="9">
        <f t="shared" si="25"/>
        <v>3117.6627307943122</v>
      </c>
      <c r="L281" s="9">
        <f t="shared" si="26"/>
        <v>4365.9960641276457</v>
      </c>
    </row>
    <row r="282" spans="4:12" ht="15.75" customHeight="1">
      <c r="D282" s="3"/>
      <c r="E282" s="5">
        <v>54027</v>
      </c>
      <c r="F282" s="6">
        <f t="shared" si="23"/>
        <v>3117.6627307943122</v>
      </c>
      <c r="G282" s="16">
        <f t="shared" si="24"/>
        <v>1077.2694623956593</v>
      </c>
      <c r="H282" s="16">
        <f t="shared" si="22"/>
        <v>2040.3932683986529</v>
      </c>
      <c r="I282" s="8"/>
      <c r="J282" s="7">
        <f t="shared" si="27"/>
        <v>215453.89247913184</v>
      </c>
      <c r="K282" s="9">
        <f t="shared" si="25"/>
        <v>3117.6627307943122</v>
      </c>
      <c r="L282" s="9">
        <f t="shared" si="26"/>
        <v>4365.9960641276457</v>
      </c>
    </row>
    <row r="283" spans="4:12" ht="15.75" customHeight="1">
      <c r="D283" s="3"/>
      <c r="E283" s="5">
        <v>54058</v>
      </c>
      <c r="F283" s="6">
        <f t="shared" si="23"/>
        <v>3117.6627307943122</v>
      </c>
      <c r="G283" s="16">
        <f t="shared" si="24"/>
        <v>1067.067496053666</v>
      </c>
      <c r="H283" s="16">
        <f t="shared" si="22"/>
        <v>2050.5952347406464</v>
      </c>
      <c r="I283" s="8"/>
      <c r="J283" s="7">
        <f t="shared" si="27"/>
        <v>213413.49921073319</v>
      </c>
      <c r="K283" s="9">
        <f t="shared" si="25"/>
        <v>3117.6627307943122</v>
      </c>
      <c r="L283" s="9">
        <f t="shared" si="26"/>
        <v>4365.9960641276457</v>
      </c>
    </row>
    <row r="284" spans="4:12" ht="15.75" customHeight="1">
      <c r="D284" s="3"/>
      <c r="E284" s="5">
        <v>54089</v>
      </c>
      <c r="F284" s="6">
        <f t="shared" si="23"/>
        <v>3117.6627307943122</v>
      </c>
      <c r="G284" s="16">
        <f t="shared" si="24"/>
        <v>1056.8145198799627</v>
      </c>
      <c r="H284" s="16">
        <f t="shared" si="22"/>
        <v>2060.8482109143497</v>
      </c>
      <c r="I284" s="8"/>
      <c r="J284" s="7">
        <f t="shared" si="27"/>
        <v>211362.90397599255</v>
      </c>
      <c r="K284" s="9">
        <f t="shared" si="25"/>
        <v>3117.6627307943122</v>
      </c>
      <c r="L284" s="9">
        <f t="shared" si="26"/>
        <v>4365.9960641276457</v>
      </c>
    </row>
    <row r="285" spans="4:12" ht="15.75" customHeight="1">
      <c r="D285" s="3"/>
      <c r="E285" s="5">
        <v>54118</v>
      </c>
      <c r="F285" s="6">
        <f t="shared" si="23"/>
        <v>3117.6627307943122</v>
      </c>
      <c r="G285" s="16">
        <f t="shared" si="24"/>
        <v>1046.510278825391</v>
      </c>
      <c r="H285" s="16">
        <f t="shared" si="22"/>
        <v>2071.152451968921</v>
      </c>
      <c r="I285" s="8"/>
      <c r="J285" s="7">
        <f t="shared" si="27"/>
        <v>209302.0557650782</v>
      </c>
      <c r="K285" s="9">
        <f t="shared" si="25"/>
        <v>3117.6627307943122</v>
      </c>
      <c r="L285" s="9">
        <f t="shared" si="26"/>
        <v>4365.9960641276457</v>
      </c>
    </row>
    <row r="286" spans="4:12" ht="15.75" customHeight="1">
      <c r="D286" s="3"/>
      <c r="E286" s="5">
        <v>54149</v>
      </c>
      <c r="F286" s="6">
        <f t="shared" si="23"/>
        <v>3117.6627307943122</v>
      </c>
      <c r="G286" s="16">
        <f t="shared" si="24"/>
        <v>1036.1545165655464</v>
      </c>
      <c r="H286" s="16">
        <f t="shared" si="22"/>
        <v>2081.5082142287656</v>
      </c>
      <c r="I286" s="8"/>
      <c r="J286" s="7">
        <f t="shared" si="27"/>
        <v>207230.90331310927</v>
      </c>
      <c r="K286" s="9">
        <f t="shared" si="25"/>
        <v>3117.6627307943122</v>
      </c>
      <c r="L286" s="9">
        <f t="shared" si="26"/>
        <v>4365.9960641276457</v>
      </c>
    </row>
    <row r="287" spans="4:12" ht="15.75" customHeight="1">
      <c r="D287" s="3"/>
      <c r="E287" s="5">
        <v>54179</v>
      </c>
      <c r="F287" s="6">
        <f t="shared" si="23"/>
        <v>3117.6627307943122</v>
      </c>
      <c r="G287" s="16">
        <f t="shared" si="24"/>
        <v>1025.7469754944025</v>
      </c>
      <c r="H287" s="16">
        <f t="shared" si="22"/>
        <v>2091.9157552999095</v>
      </c>
      <c r="I287" s="8"/>
      <c r="J287" s="7">
        <f t="shared" si="27"/>
        <v>205149.39509888052</v>
      </c>
      <c r="K287" s="9">
        <f t="shared" si="25"/>
        <v>3117.6627307943122</v>
      </c>
      <c r="L287" s="9">
        <f t="shared" si="26"/>
        <v>4365.9960641276457</v>
      </c>
    </row>
    <row r="288" spans="4:12" ht="15.75" customHeight="1">
      <c r="D288" s="3"/>
      <c r="E288" s="5">
        <v>54210</v>
      </c>
      <c r="F288" s="6">
        <f t="shared" si="23"/>
        <v>3117.6627307943122</v>
      </c>
      <c r="G288" s="16">
        <f t="shared" si="24"/>
        <v>1015.287396717903</v>
      </c>
      <c r="H288" s="16">
        <f t="shared" si="22"/>
        <v>2102.3753340764092</v>
      </c>
      <c r="I288" s="8"/>
      <c r="J288" s="7">
        <f t="shared" si="27"/>
        <v>203057.47934358061</v>
      </c>
      <c r="K288" s="9">
        <f t="shared" si="25"/>
        <v>3117.6627307943122</v>
      </c>
      <c r="L288" s="9">
        <f t="shared" si="26"/>
        <v>4365.9960641276457</v>
      </c>
    </row>
    <row r="289" spans="4:12" ht="15.75" customHeight="1">
      <c r="D289" s="3"/>
      <c r="E289" s="5">
        <v>54240</v>
      </c>
      <c r="F289" s="6">
        <f t="shared" si="23"/>
        <v>3117.6627307943122</v>
      </c>
      <c r="G289" s="16">
        <f t="shared" si="24"/>
        <v>1004.7755200475209</v>
      </c>
      <c r="H289" s="16">
        <f t="shared" si="22"/>
        <v>2112.8872107467914</v>
      </c>
      <c r="I289" s="8"/>
      <c r="J289" s="7">
        <f t="shared" si="27"/>
        <v>200955.1040095042</v>
      </c>
      <c r="K289" s="9">
        <f t="shared" si="25"/>
        <v>3117.6627307943122</v>
      </c>
      <c r="L289" s="9">
        <f t="shared" si="26"/>
        <v>4365.9960641276457</v>
      </c>
    </row>
    <row r="290" spans="4:12" ht="15.75" customHeight="1">
      <c r="D290" s="3"/>
      <c r="E290" s="5">
        <v>54271</v>
      </c>
      <c r="F290" s="6">
        <f t="shared" si="23"/>
        <v>3117.6627307943122</v>
      </c>
      <c r="G290" s="16">
        <f t="shared" si="24"/>
        <v>994.21108399378693</v>
      </c>
      <c r="H290" s="16">
        <f t="shared" si="22"/>
        <v>2123.4516468005254</v>
      </c>
      <c r="I290" s="8"/>
      <c r="J290" s="7">
        <f t="shared" si="27"/>
        <v>198842.21679875741</v>
      </c>
      <c r="K290" s="9">
        <f t="shared" si="25"/>
        <v>3117.6627307943122</v>
      </c>
      <c r="L290" s="9">
        <f t="shared" si="26"/>
        <v>4365.9960641276457</v>
      </c>
    </row>
    <row r="291" spans="4:12" ht="15.75" customHeight="1">
      <c r="D291" s="3"/>
      <c r="E291" s="5">
        <v>54302</v>
      </c>
      <c r="F291" s="6">
        <f t="shared" si="23"/>
        <v>3117.6627307943122</v>
      </c>
      <c r="G291" s="16">
        <f t="shared" si="24"/>
        <v>983.59382575978441</v>
      </c>
      <c r="H291" s="16">
        <f t="shared" si="22"/>
        <v>2134.0689050345277</v>
      </c>
      <c r="I291" s="8"/>
      <c r="J291" s="7">
        <f t="shared" si="27"/>
        <v>196718.76515195688</v>
      </c>
      <c r="K291" s="9">
        <f t="shared" si="25"/>
        <v>3117.6627307943122</v>
      </c>
      <c r="L291" s="9">
        <f t="shared" si="26"/>
        <v>4365.9960641276457</v>
      </c>
    </row>
    <row r="292" spans="4:12" ht="15.75" customHeight="1">
      <c r="D292" s="3"/>
      <c r="E292" s="5">
        <v>54332</v>
      </c>
      <c r="F292" s="6">
        <f t="shared" si="23"/>
        <v>3117.6627307943122</v>
      </c>
      <c r="G292" s="16">
        <f t="shared" si="24"/>
        <v>972.9234812346117</v>
      </c>
      <c r="H292" s="16">
        <f t="shared" si="22"/>
        <v>2144.7392495597005</v>
      </c>
      <c r="I292" s="8"/>
      <c r="J292" s="7">
        <f t="shared" si="27"/>
        <v>194584.69624692234</v>
      </c>
      <c r="K292" s="9">
        <f t="shared" si="25"/>
        <v>3117.6627307943122</v>
      </c>
      <c r="L292" s="9">
        <f t="shared" si="26"/>
        <v>4365.9960641276457</v>
      </c>
    </row>
    <row r="293" spans="4:12" ht="15.75" customHeight="1">
      <c r="D293" s="3"/>
      <c r="E293" s="5">
        <v>54363</v>
      </c>
      <c r="F293" s="6">
        <f t="shared" si="23"/>
        <v>3117.6627307943122</v>
      </c>
      <c r="G293" s="16">
        <f t="shared" si="24"/>
        <v>962.19978498681314</v>
      </c>
      <c r="H293" s="16">
        <f t="shared" si="22"/>
        <v>2155.4629458074992</v>
      </c>
      <c r="I293" s="8"/>
      <c r="J293" s="7">
        <f t="shared" si="27"/>
        <v>192439.95699736263</v>
      </c>
      <c r="K293" s="9">
        <f t="shared" si="25"/>
        <v>3117.6627307943122</v>
      </c>
      <c r="L293" s="9">
        <f t="shared" si="26"/>
        <v>4365.9960641276457</v>
      </c>
    </row>
    <row r="294" spans="4:12" ht="15.75" customHeight="1">
      <c r="D294" s="3"/>
      <c r="E294" s="5">
        <v>54393</v>
      </c>
      <c r="F294" s="6">
        <f t="shared" si="23"/>
        <v>3117.6627307943122</v>
      </c>
      <c r="G294" s="16">
        <f t="shared" si="24"/>
        <v>951.42247025777567</v>
      </c>
      <c r="H294" s="16">
        <f t="shared" si="22"/>
        <v>2166.2402605365364</v>
      </c>
      <c r="I294" s="8"/>
      <c r="J294" s="7">
        <f t="shared" si="27"/>
        <v>190284.49405155514</v>
      </c>
      <c r="K294" s="9">
        <f t="shared" si="25"/>
        <v>3117.6627307943122</v>
      </c>
      <c r="L294" s="9">
        <f t="shared" si="26"/>
        <v>4365.9960641276457</v>
      </c>
    </row>
    <row r="295" spans="4:12" ht="15.75" customHeight="1">
      <c r="D295" s="3"/>
      <c r="E295" s="5">
        <v>54424</v>
      </c>
      <c r="F295" s="6">
        <f t="shared" si="23"/>
        <v>3117.6627307943122</v>
      </c>
      <c r="G295" s="16">
        <f t="shared" si="24"/>
        <v>940.59126895509291</v>
      </c>
      <c r="H295" s="16">
        <f t="shared" si="22"/>
        <v>2177.0714618392194</v>
      </c>
      <c r="I295" s="8"/>
      <c r="J295" s="7">
        <f t="shared" si="27"/>
        <v>188118.25379101859</v>
      </c>
      <c r="K295" s="9">
        <f t="shared" si="25"/>
        <v>3117.6627307943122</v>
      </c>
      <c r="L295" s="9">
        <f t="shared" si="26"/>
        <v>4365.9960641276457</v>
      </c>
    </row>
    <row r="296" spans="4:12" ht="15.75" customHeight="1">
      <c r="D296" s="3"/>
      <c r="E296" s="5">
        <v>54455</v>
      </c>
      <c r="F296" s="6">
        <f t="shared" si="23"/>
        <v>3117.6627307943122</v>
      </c>
      <c r="G296" s="16">
        <f t="shared" si="24"/>
        <v>929.70591164589678</v>
      </c>
      <c r="H296" s="16">
        <f t="shared" si="22"/>
        <v>2187.9568191484154</v>
      </c>
      <c r="I296" s="8"/>
      <c r="J296" s="7">
        <f t="shared" si="27"/>
        <v>185941.18232917937</v>
      </c>
      <c r="K296" s="9">
        <f t="shared" si="25"/>
        <v>3117.6627307943122</v>
      </c>
      <c r="L296" s="9">
        <f t="shared" si="26"/>
        <v>4365.9960641276457</v>
      </c>
    </row>
    <row r="297" spans="4:12" ht="15.75" customHeight="1">
      <c r="D297" s="3"/>
      <c r="E297" s="5">
        <v>54483</v>
      </c>
      <c r="F297" s="6">
        <f t="shared" si="23"/>
        <v>3117.6627307943122</v>
      </c>
      <c r="G297" s="16">
        <f t="shared" si="24"/>
        <v>918.76612755015469</v>
      </c>
      <c r="H297" s="16">
        <f t="shared" si="22"/>
        <v>2198.8966032441576</v>
      </c>
      <c r="I297" s="8"/>
      <c r="J297" s="7">
        <f t="shared" si="27"/>
        <v>183753.22551003096</v>
      </c>
      <c r="K297" s="9">
        <f t="shared" si="25"/>
        <v>3117.6627307943122</v>
      </c>
      <c r="L297" s="9">
        <f t="shared" si="26"/>
        <v>4365.9960641276457</v>
      </c>
    </row>
    <row r="298" spans="4:12" ht="15.75" customHeight="1">
      <c r="D298" s="3"/>
      <c r="E298" s="5">
        <v>54514</v>
      </c>
      <c r="F298" s="6">
        <f t="shared" si="23"/>
        <v>3117.6627307943122</v>
      </c>
      <c r="G298" s="16">
        <f t="shared" si="24"/>
        <v>907.77164453393391</v>
      </c>
      <c r="H298" s="16">
        <f t="shared" si="22"/>
        <v>2209.8910862603784</v>
      </c>
      <c r="I298" s="8"/>
      <c r="J298" s="7">
        <f t="shared" si="27"/>
        <v>181554.3289067868</v>
      </c>
      <c r="K298" s="9">
        <f t="shared" si="25"/>
        <v>3117.6627307943122</v>
      </c>
      <c r="L298" s="9">
        <f t="shared" si="26"/>
        <v>4365.9960641276457</v>
      </c>
    </row>
    <row r="299" spans="4:12" ht="15.75" customHeight="1">
      <c r="D299" s="3"/>
      <c r="E299" s="5">
        <v>54544</v>
      </c>
      <c r="F299" s="6">
        <f t="shared" si="23"/>
        <v>3117.6627307943122</v>
      </c>
      <c r="G299" s="16">
        <f t="shared" si="24"/>
        <v>896.72218910263211</v>
      </c>
      <c r="H299" s="16">
        <f t="shared" si="22"/>
        <v>2220.9405416916802</v>
      </c>
      <c r="I299" s="8"/>
      <c r="J299" s="7">
        <f t="shared" si="27"/>
        <v>179344.43782052642</v>
      </c>
      <c r="K299" s="9">
        <f t="shared" si="25"/>
        <v>3117.6627307943122</v>
      </c>
      <c r="L299" s="9">
        <f t="shared" si="26"/>
        <v>4365.9960641276457</v>
      </c>
    </row>
    <row r="300" spans="4:12" ht="15.75" customHeight="1">
      <c r="D300" s="3"/>
      <c r="E300" s="5">
        <v>54575</v>
      </c>
      <c r="F300" s="6">
        <f t="shared" si="23"/>
        <v>3117.6627307943122</v>
      </c>
      <c r="G300" s="16">
        <f t="shared" si="24"/>
        <v>885.61748639417374</v>
      </c>
      <c r="H300" s="16">
        <f t="shared" si="22"/>
        <v>2232.0452444001385</v>
      </c>
      <c r="I300" s="8"/>
      <c r="J300" s="7">
        <f t="shared" si="27"/>
        <v>177123.49727883475</v>
      </c>
      <c r="K300" s="9">
        <f t="shared" si="25"/>
        <v>3117.6627307943122</v>
      </c>
      <c r="L300" s="9">
        <f t="shared" si="26"/>
        <v>4365.9960641276457</v>
      </c>
    </row>
    <row r="301" spans="4:12" ht="15.75" customHeight="1">
      <c r="D301" s="3"/>
      <c r="E301" s="5">
        <v>54605</v>
      </c>
      <c r="F301" s="6">
        <f t="shared" si="23"/>
        <v>3117.6627307943122</v>
      </c>
      <c r="G301" s="16">
        <f t="shared" si="24"/>
        <v>874.45726017217305</v>
      </c>
      <c r="H301" s="16">
        <f t="shared" si="22"/>
        <v>2243.2054706221393</v>
      </c>
      <c r="I301" s="8"/>
      <c r="J301" s="7">
        <f t="shared" si="27"/>
        <v>174891.45203443462</v>
      </c>
      <c r="K301" s="9">
        <f t="shared" si="25"/>
        <v>3117.6627307943122</v>
      </c>
      <c r="L301" s="9">
        <f t="shared" si="26"/>
        <v>4365.9960641276457</v>
      </c>
    </row>
    <row r="302" spans="4:12" ht="15.75" customHeight="1">
      <c r="D302" s="3"/>
      <c r="E302" s="5">
        <v>54636</v>
      </c>
      <c r="F302" s="6">
        <f t="shared" si="23"/>
        <v>3117.6627307943122</v>
      </c>
      <c r="G302" s="16">
        <f t="shared" si="24"/>
        <v>863.24123281906247</v>
      </c>
      <c r="H302" s="16">
        <f t="shared" si="22"/>
        <v>2254.4214979752496</v>
      </c>
      <c r="I302" s="8"/>
      <c r="J302" s="7">
        <f t="shared" si="27"/>
        <v>172648.24656381248</v>
      </c>
      <c r="K302" s="9">
        <f t="shared" si="25"/>
        <v>3117.6627307943122</v>
      </c>
      <c r="L302" s="9">
        <f t="shared" si="26"/>
        <v>4365.9960641276457</v>
      </c>
    </row>
    <row r="303" spans="4:12" ht="15.75" customHeight="1">
      <c r="D303" s="3"/>
      <c r="E303" s="5">
        <v>54667</v>
      </c>
      <c r="F303" s="6">
        <f t="shared" si="23"/>
        <v>3117.6627307943122</v>
      </c>
      <c r="G303" s="16">
        <f t="shared" si="24"/>
        <v>851.96912532918623</v>
      </c>
      <c r="H303" s="16">
        <f t="shared" si="22"/>
        <v>2265.693605465126</v>
      </c>
      <c r="I303" s="8"/>
      <c r="J303" s="7">
        <f t="shared" si="27"/>
        <v>170393.82506583724</v>
      </c>
      <c r="K303" s="9">
        <f t="shared" si="25"/>
        <v>3117.6627307943122</v>
      </c>
      <c r="L303" s="9">
        <f t="shared" si="26"/>
        <v>4365.9960641276457</v>
      </c>
    </row>
    <row r="304" spans="4:12" ht="15.75" customHeight="1">
      <c r="D304" s="3"/>
      <c r="E304" s="5">
        <v>54697</v>
      </c>
      <c r="F304" s="6">
        <f t="shared" si="23"/>
        <v>3117.6627307943122</v>
      </c>
      <c r="G304" s="16">
        <f t="shared" si="24"/>
        <v>840.64065730186064</v>
      </c>
      <c r="H304" s="16">
        <f t="shared" si="22"/>
        <v>2277.0220734924515</v>
      </c>
      <c r="I304" s="8"/>
      <c r="J304" s="7">
        <f t="shared" si="27"/>
        <v>168128.13146037213</v>
      </c>
      <c r="K304" s="9">
        <f t="shared" si="25"/>
        <v>3117.6627307943122</v>
      </c>
      <c r="L304" s="9">
        <f t="shared" si="26"/>
        <v>4365.9960641276457</v>
      </c>
    </row>
    <row r="305" spans="4:12" ht="15.75" customHeight="1">
      <c r="D305" s="3"/>
      <c r="E305" s="5">
        <v>54728</v>
      </c>
      <c r="F305" s="6">
        <f t="shared" si="23"/>
        <v>3117.6627307943122</v>
      </c>
      <c r="G305" s="16">
        <f t="shared" si="24"/>
        <v>829.25554693439824</v>
      </c>
      <c r="H305" s="16">
        <f t="shared" si="22"/>
        <v>2288.4071838599139</v>
      </c>
      <c r="I305" s="8"/>
      <c r="J305" s="7">
        <f t="shared" si="27"/>
        <v>165851.10938687966</v>
      </c>
      <c r="K305" s="9">
        <f t="shared" si="25"/>
        <v>3117.6627307943122</v>
      </c>
      <c r="L305" s="9">
        <f t="shared" si="26"/>
        <v>4365.9960641276457</v>
      </c>
    </row>
    <row r="306" spans="4:12" ht="15.75" customHeight="1">
      <c r="D306" s="3"/>
      <c r="E306" s="5">
        <v>54758</v>
      </c>
      <c r="F306" s="6">
        <f t="shared" si="23"/>
        <v>3117.6627307943122</v>
      </c>
      <c r="G306" s="16">
        <f t="shared" si="24"/>
        <v>817.81351101509881</v>
      </c>
      <c r="H306" s="16">
        <f t="shared" si="22"/>
        <v>2299.8492197792134</v>
      </c>
      <c r="I306" s="8"/>
      <c r="J306" s="7">
        <f t="shared" si="27"/>
        <v>163562.70220301975</v>
      </c>
      <c r="K306" s="9">
        <f t="shared" si="25"/>
        <v>3117.6627307943122</v>
      </c>
      <c r="L306" s="9">
        <f t="shared" si="26"/>
        <v>4365.9960641276457</v>
      </c>
    </row>
    <row r="307" spans="4:12" ht="15.75" customHeight="1">
      <c r="D307" s="3"/>
      <c r="E307" s="5">
        <v>54789</v>
      </c>
      <c r="F307" s="6">
        <f t="shared" si="23"/>
        <v>3117.6627307943122</v>
      </c>
      <c r="G307" s="16">
        <f t="shared" si="24"/>
        <v>806.31426491620266</v>
      </c>
      <c r="H307" s="16">
        <f t="shared" si="22"/>
        <v>2311.3484658781094</v>
      </c>
      <c r="I307" s="8"/>
      <c r="J307" s="7">
        <f t="shared" si="27"/>
        <v>161262.85298324053</v>
      </c>
      <c r="K307" s="9">
        <f t="shared" si="25"/>
        <v>3117.6627307943122</v>
      </c>
      <c r="L307" s="9">
        <f t="shared" si="26"/>
        <v>4365.9960641276457</v>
      </c>
    </row>
    <row r="308" spans="4:12" ht="15.75" customHeight="1">
      <c r="D308" s="3"/>
      <c r="E308" s="5">
        <v>54820</v>
      </c>
      <c r="F308" s="6">
        <f t="shared" si="23"/>
        <v>3117.6627307943122</v>
      </c>
      <c r="G308" s="16">
        <f t="shared" si="24"/>
        <v>794.75752258681212</v>
      </c>
      <c r="H308" s="16">
        <f t="shared" si="22"/>
        <v>2322.9052082075</v>
      </c>
      <c r="I308" s="8"/>
      <c r="J308" s="7">
        <f t="shared" si="27"/>
        <v>158951.50451736242</v>
      </c>
      <c r="K308" s="9">
        <f t="shared" si="25"/>
        <v>3117.6627307943122</v>
      </c>
      <c r="L308" s="9">
        <f t="shared" si="26"/>
        <v>4365.9960641276457</v>
      </c>
    </row>
    <row r="309" spans="4:12" ht="15.75" customHeight="1">
      <c r="D309" s="3"/>
      <c r="E309" s="5">
        <v>54848</v>
      </c>
      <c r="F309" s="6">
        <f t="shared" si="23"/>
        <v>3117.6627307943122</v>
      </c>
      <c r="G309" s="16">
        <f t="shared" si="24"/>
        <v>783.14299654577462</v>
      </c>
      <c r="H309" s="16">
        <f t="shared" si="22"/>
        <v>2334.5197342485376</v>
      </c>
      <c r="I309" s="8"/>
      <c r="J309" s="7">
        <f t="shared" si="27"/>
        <v>156628.59930915493</v>
      </c>
      <c r="K309" s="9">
        <f t="shared" si="25"/>
        <v>3117.6627307943122</v>
      </c>
      <c r="L309" s="9">
        <f t="shared" si="26"/>
        <v>4365.9960641276457</v>
      </c>
    </row>
    <row r="310" spans="4:12" ht="15.75" customHeight="1">
      <c r="D310" s="3"/>
      <c r="E310" s="5">
        <v>54879</v>
      </c>
      <c r="F310" s="6">
        <f t="shared" si="23"/>
        <v>3117.6627307943122</v>
      </c>
      <c r="G310" s="16">
        <f t="shared" si="24"/>
        <v>771.47039787453195</v>
      </c>
      <c r="H310" s="16">
        <f t="shared" si="22"/>
        <v>2346.1923329197803</v>
      </c>
      <c r="I310" s="8"/>
      <c r="J310" s="7">
        <f t="shared" si="27"/>
        <v>154294.07957490638</v>
      </c>
      <c r="K310" s="9">
        <f t="shared" si="25"/>
        <v>3117.6627307943122</v>
      </c>
      <c r="L310" s="9">
        <f t="shared" si="26"/>
        <v>4365.9960641276457</v>
      </c>
    </row>
    <row r="311" spans="4:12" ht="15.75" customHeight="1">
      <c r="D311" s="3"/>
      <c r="E311" s="5">
        <v>54909</v>
      </c>
      <c r="F311" s="6">
        <f t="shared" si="23"/>
        <v>3117.6627307943122</v>
      </c>
      <c r="G311" s="16">
        <f t="shared" si="24"/>
        <v>759.73943620993305</v>
      </c>
      <c r="H311" s="16">
        <f t="shared" si="22"/>
        <v>2357.9232945843792</v>
      </c>
      <c r="I311" s="8"/>
      <c r="J311" s="7">
        <f t="shared" si="27"/>
        <v>151947.88724198661</v>
      </c>
      <c r="K311" s="9">
        <f t="shared" si="25"/>
        <v>3117.6627307943122</v>
      </c>
      <c r="L311" s="9">
        <f t="shared" si="26"/>
        <v>4365.9960641276457</v>
      </c>
    </row>
    <row r="312" spans="4:12" ht="15.75" customHeight="1">
      <c r="D312" s="3"/>
      <c r="E312" s="5">
        <v>54940</v>
      </c>
      <c r="F312" s="6">
        <f t="shared" si="23"/>
        <v>3117.6627307943122</v>
      </c>
      <c r="G312" s="16">
        <f t="shared" si="24"/>
        <v>747.94981973701113</v>
      </c>
      <c r="H312" s="16">
        <f t="shared" si="22"/>
        <v>2369.712911057301</v>
      </c>
      <c r="I312" s="8"/>
      <c r="J312" s="7">
        <f t="shared" si="27"/>
        <v>149589.96394740223</v>
      </c>
      <c r="K312" s="9">
        <f t="shared" si="25"/>
        <v>3117.6627307943122</v>
      </c>
      <c r="L312" s="9">
        <f t="shared" si="26"/>
        <v>4365.9960641276457</v>
      </c>
    </row>
    <row r="313" spans="4:12" ht="15.75" customHeight="1">
      <c r="D313" s="3"/>
      <c r="E313" s="5">
        <v>54970</v>
      </c>
      <c r="F313" s="6">
        <f t="shared" si="23"/>
        <v>3117.6627307943122</v>
      </c>
      <c r="G313" s="16">
        <f t="shared" si="24"/>
        <v>736.10125518172447</v>
      </c>
      <c r="H313" s="16">
        <f t="shared" si="22"/>
        <v>2381.5614756125879</v>
      </c>
      <c r="I313" s="8"/>
      <c r="J313" s="7">
        <f t="shared" si="27"/>
        <v>147220.25103634491</v>
      </c>
      <c r="K313" s="9">
        <f t="shared" si="25"/>
        <v>3117.6627307943122</v>
      </c>
      <c r="L313" s="9">
        <f t="shared" si="26"/>
        <v>4365.9960641276457</v>
      </c>
    </row>
    <row r="314" spans="4:12" ht="15.75" customHeight="1">
      <c r="D314" s="3"/>
      <c r="E314" s="5">
        <v>55001</v>
      </c>
      <c r="F314" s="6">
        <f t="shared" si="23"/>
        <v>3117.6627307943122</v>
      </c>
      <c r="G314" s="16">
        <f t="shared" si="24"/>
        <v>724.19344780366146</v>
      </c>
      <c r="H314" s="16">
        <f t="shared" si="22"/>
        <v>2393.4692829906508</v>
      </c>
      <c r="I314" s="8"/>
      <c r="J314" s="7">
        <f t="shared" si="27"/>
        <v>144838.68956073231</v>
      </c>
      <c r="K314" s="9">
        <f t="shared" si="25"/>
        <v>3117.6627307943122</v>
      </c>
      <c r="L314" s="9">
        <f t="shared" si="26"/>
        <v>4365.9960641276457</v>
      </c>
    </row>
    <row r="315" spans="4:12" ht="15.75" customHeight="1">
      <c r="D315" s="3"/>
      <c r="E315" s="5">
        <v>55032</v>
      </c>
      <c r="F315" s="6">
        <f t="shared" si="23"/>
        <v>3117.6627307943122</v>
      </c>
      <c r="G315" s="16">
        <f t="shared" si="24"/>
        <v>712.22610138870834</v>
      </c>
      <c r="H315" s="16">
        <f t="shared" si="22"/>
        <v>2405.436629405604</v>
      </c>
      <c r="I315" s="8"/>
      <c r="J315" s="7">
        <f t="shared" si="27"/>
        <v>142445.22027774167</v>
      </c>
      <c r="K315" s="9">
        <f t="shared" si="25"/>
        <v>3117.6627307943122</v>
      </c>
      <c r="L315" s="9">
        <f t="shared" si="26"/>
        <v>4365.9960641276457</v>
      </c>
    </row>
    <row r="316" spans="4:12" ht="15.75" customHeight="1">
      <c r="D316" s="3"/>
      <c r="E316" s="5">
        <v>55062</v>
      </c>
      <c r="F316" s="6">
        <f t="shared" si="23"/>
        <v>3117.6627307943122</v>
      </c>
      <c r="G316" s="16">
        <f t="shared" si="24"/>
        <v>700.19891824168042</v>
      </c>
      <c r="H316" s="16">
        <f t="shared" si="22"/>
        <v>2417.4638125526317</v>
      </c>
      <c r="I316" s="8"/>
      <c r="J316" s="7">
        <f t="shared" si="27"/>
        <v>140039.78364833607</v>
      </c>
      <c r="K316" s="9">
        <f t="shared" si="25"/>
        <v>3117.6627307943122</v>
      </c>
      <c r="L316" s="9">
        <f t="shared" si="26"/>
        <v>4365.9960641276457</v>
      </c>
    </row>
    <row r="317" spans="4:12" ht="15.75" customHeight="1">
      <c r="D317" s="3"/>
      <c r="E317" s="5">
        <v>55093</v>
      </c>
      <c r="F317" s="6">
        <f t="shared" si="23"/>
        <v>3117.6627307943122</v>
      </c>
      <c r="G317" s="16">
        <f t="shared" si="24"/>
        <v>688.11159917891712</v>
      </c>
      <c r="H317" s="16">
        <f t="shared" si="22"/>
        <v>2429.5511316153952</v>
      </c>
      <c r="I317" s="8"/>
      <c r="J317" s="7">
        <f t="shared" si="27"/>
        <v>137622.31983578345</v>
      </c>
      <c r="K317" s="9">
        <f t="shared" si="25"/>
        <v>3117.6627307943122</v>
      </c>
      <c r="L317" s="9">
        <f t="shared" si="26"/>
        <v>4365.9960641276457</v>
      </c>
    </row>
    <row r="318" spans="4:12" ht="15.75" customHeight="1">
      <c r="D318" s="3"/>
      <c r="E318" s="5">
        <v>55123</v>
      </c>
      <c r="F318" s="6">
        <f t="shared" si="23"/>
        <v>3117.6627307943122</v>
      </c>
      <c r="G318" s="16">
        <f t="shared" si="24"/>
        <v>675.96384352084021</v>
      </c>
      <c r="H318" s="16">
        <f t="shared" si="22"/>
        <v>2441.6988872734719</v>
      </c>
      <c r="I318" s="8"/>
      <c r="J318" s="7">
        <f t="shared" si="27"/>
        <v>135192.76870416806</v>
      </c>
      <c r="K318" s="9">
        <f t="shared" si="25"/>
        <v>3117.6627307943122</v>
      </c>
      <c r="L318" s="9">
        <f t="shared" si="26"/>
        <v>4365.9960641276457</v>
      </c>
    </row>
    <row r="319" spans="4:12" ht="15.75" customHeight="1">
      <c r="D319" s="3"/>
      <c r="E319" s="5">
        <v>55154</v>
      </c>
      <c r="F319" s="6">
        <f t="shared" si="23"/>
        <v>3117.6627307943122</v>
      </c>
      <c r="G319" s="16">
        <f t="shared" si="24"/>
        <v>663.75534908447298</v>
      </c>
      <c r="H319" s="16">
        <f t="shared" si="22"/>
        <v>2453.9073817098392</v>
      </c>
      <c r="I319" s="8"/>
      <c r="J319" s="7">
        <f t="shared" si="27"/>
        <v>132751.0698168946</v>
      </c>
      <c r="K319" s="9">
        <f t="shared" si="25"/>
        <v>3117.6627307943122</v>
      </c>
      <c r="L319" s="9">
        <f t="shared" si="26"/>
        <v>4365.9960641276457</v>
      </c>
    </row>
    <row r="320" spans="4:12" ht="15.75" customHeight="1">
      <c r="D320" s="3"/>
      <c r="E320" s="5">
        <v>55185</v>
      </c>
      <c r="F320" s="6">
        <f t="shared" si="23"/>
        <v>3117.6627307943122</v>
      </c>
      <c r="G320" s="16">
        <f t="shared" si="24"/>
        <v>651.4858121759238</v>
      </c>
      <c r="H320" s="16">
        <f t="shared" si="22"/>
        <v>2466.1769186183883</v>
      </c>
      <c r="I320" s="8"/>
      <c r="J320" s="7">
        <f t="shared" si="27"/>
        <v>130297.16243518476</v>
      </c>
      <c r="K320" s="9">
        <f t="shared" si="25"/>
        <v>3117.6627307943122</v>
      </c>
      <c r="L320" s="9">
        <f t="shared" si="26"/>
        <v>4365.9960641276457</v>
      </c>
    </row>
    <row r="321" spans="4:12" ht="15.75" customHeight="1">
      <c r="D321" s="3"/>
      <c r="E321" s="5">
        <v>55213</v>
      </c>
      <c r="F321" s="6">
        <f t="shared" si="23"/>
        <v>3117.6627307943122</v>
      </c>
      <c r="G321" s="16">
        <f t="shared" si="24"/>
        <v>639.15492758283187</v>
      </c>
      <c r="H321" s="16">
        <f t="shared" si="22"/>
        <v>2478.5078032114802</v>
      </c>
      <c r="I321" s="8"/>
      <c r="J321" s="7">
        <f t="shared" si="27"/>
        <v>127830.98551656638</v>
      </c>
      <c r="K321" s="9">
        <f t="shared" si="25"/>
        <v>3117.6627307943122</v>
      </c>
      <c r="L321" s="9">
        <f t="shared" si="26"/>
        <v>4365.9960641276457</v>
      </c>
    </row>
    <row r="322" spans="4:12" ht="15.75" customHeight="1">
      <c r="D322" s="3"/>
      <c r="E322" s="5">
        <v>55244</v>
      </c>
      <c r="F322" s="6">
        <f t="shared" si="23"/>
        <v>3117.6627307943122</v>
      </c>
      <c r="G322" s="16">
        <f t="shared" si="24"/>
        <v>626.76238856677446</v>
      </c>
      <c r="H322" s="16">
        <f t="shared" si="22"/>
        <v>2490.9003422275377</v>
      </c>
      <c r="I322" s="8"/>
      <c r="J322" s="7">
        <f t="shared" si="27"/>
        <v>125352.47771335489</v>
      </c>
      <c r="K322" s="9">
        <f t="shared" si="25"/>
        <v>3117.6627307943122</v>
      </c>
      <c r="L322" s="9">
        <f t="shared" si="26"/>
        <v>4365.9960641276457</v>
      </c>
    </row>
    <row r="323" spans="4:12" ht="15.75" customHeight="1">
      <c r="D323" s="3"/>
      <c r="E323" s="5">
        <v>55274</v>
      </c>
      <c r="F323" s="6">
        <f t="shared" si="23"/>
        <v>3117.6627307943122</v>
      </c>
      <c r="G323" s="16">
        <f t="shared" si="24"/>
        <v>614.30788685563675</v>
      </c>
      <c r="H323" s="16">
        <f t="shared" si="22"/>
        <v>2503.3548439386755</v>
      </c>
      <c r="I323" s="8"/>
      <c r="J323" s="7">
        <f t="shared" si="27"/>
        <v>122861.57737112735</v>
      </c>
      <c r="K323" s="9">
        <f t="shared" si="25"/>
        <v>3117.6627307943122</v>
      </c>
      <c r="L323" s="9">
        <f t="shared" si="26"/>
        <v>4365.9960641276457</v>
      </c>
    </row>
    <row r="324" spans="4:12" ht="15.75" customHeight="1">
      <c r="D324" s="3"/>
      <c r="E324" s="5">
        <v>55305</v>
      </c>
      <c r="F324" s="6">
        <f t="shared" si="23"/>
        <v>3117.6627307943122</v>
      </c>
      <c r="G324" s="16">
        <f t="shared" si="24"/>
        <v>601.79111263594336</v>
      </c>
      <c r="H324" s="16">
        <f t="shared" si="22"/>
        <v>2515.8716181583686</v>
      </c>
      <c r="J324" s="7">
        <f t="shared" si="27"/>
        <v>120358.22252718867</v>
      </c>
      <c r="K324" s="9">
        <f t="shared" si="25"/>
        <v>3117.6627307943122</v>
      </c>
      <c r="L324" s="9">
        <f t="shared" si="26"/>
        <v>4365.9960641276457</v>
      </c>
    </row>
    <row r="325" spans="4:12" ht="15.75" customHeight="1">
      <c r="D325" s="3"/>
      <c r="E325" s="5">
        <v>55335</v>
      </c>
      <c r="F325" s="6">
        <f t="shared" si="23"/>
        <v>3117.6627307943122</v>
      </c>
      <c r="G325" s="16">
        <f t="shared" si="24"/>
        <v>589.21175454515139</v>
      </c>
      <c r="H325" s="16">
        <f t="shared" si="22"/>
        <v>2528.4509762491607</v>
      </c>
      <c r="J325" s="7">
        <f t="shared" si="27"/>
        <v>117842.3509090303</v>
      </c>
      <c r="K325" s="9">
        <f t="shared" si="25"/>
        <v>3117.6627307943122</v>
      </c>
      <c r="L325" s="9">
        <f t="shared" si="26"/>
        <v>4365.9960641276457</v>
      </c>
    </row>
    <row r="326" spans="4:12" ht="15.75" customHeight="1">
      <c r="D326" s="3"/>
      <c r="E326" s="5">
        <v>55366</v>
      </c>
      <c r="F326" s="6">
        <f t="shared" si="23"/>
        <v>3117.6627307943122</v>
      </c>
      <c r="G326" s="16">
        <f t="shared" si="24"/>
        <v>576.56949966390562</v>
      </c>
      <c r="H326" s="16">
        <f t="shared" si="22"/>
        <v>2541.0932311304068</v>
      </c>
      <c r="J326" s="7">
        <f t="shared" si="27"/>
        <v>115313.89993278113</v>
      </c>
      <c r="K326" s="9">
        <f t="shared" si="25"/>
        <v>3117.6627307943122</v>
      </c>
      <c r="L326" s="9">
        <f t="shared" si="26"/>
        <v>4365.9960641276457</v>
      </c>
    </row>
    <row r="327" spans="4:12" ht="15.75" customHeight="1">
      <c r="D327" s="3"/>
      <c r="E327" s="5">
        <v>55397</v>
      </c>
      <c r="F327" s="6">
        <f t="shared" ref="F327:F367" si="28">IF($B$12&lt;J327+(J327*($B$8/$B$10)),$B$12,J327+(J327*($B$8/$B$10)))</f>
        <v>3117.6627307943122</v>
      </c>
      <c r="G327" s="16">
        <f t="shared" ref="G327:G367" si="29">J327*$B$8/$B$10</f>
        <v>563.86403350825356</v>
      </c>
      <c r="H327" s="16">
        <f t="shared" si="22"/>
        <v>2553.7986972860585</v>
      </c>
      <c r="J327" s="7">
        <f t="shared" si="27"/>
        <v>112772.80670165073</v>
      </c>
      <c r="K327" s="9">
        <f t="shared" si="25"/>
        <v>3117.6627307943122</v>
      </c>
      <c r="L327" s="9">
        <f t="shared" si="26"/>
        <v>4365.9960641276457</v>
      </c>
    </row>
    <row r="328" spans="4:12" ht="15.75" customHeight="1">
      <c r="D328" s="3"/>
      <c r="E328" s="5">
        <v>55427</v>
      </c>
      <c r="F328" s="6">
        <f t="shared" si="28"/>
        <v>3117.6627307943122</v>
      </c>
      <c r="G328" s="16">
        <f t="shared" si="29"/>
        <v>551.09504002182337</v>
      </c>
      <c r="H328" s="16">
        <f t="shared" si="22"/>
        <v>2566.5676907724887</v>
      </c>
      <c r="J328" s="7">
        <f t="shared" si="27"/>
        <v>110219.00800436467</v>
      </c>
      <c r="K328" s="9">
        <f t="shared" ref="K328:K367" si="30">SUM(F328+I328)</f>
        <v>3117.6627307943122</v>
      </c>
      <c r="L328" s="9">
        <f t="shared" ref="L328:L367" si="31">K328+(($B$17+$B$18)/12)</f>
        <v>4365.9960641276457</v>
      </c>
    </row>
    <row r="329" spans="4:12" ht="15.75" customHeight="1">
      <c r="D329" s="3"/>
      <c r="E329" s="5">
        <v>55458</v>
      </c>
      <c r="F329" s="6">
        <f t="shared" si="28"/>
        <v>3117.6627307943122</v>
      </c>
      <c r="G329" s="16">
        <f t="shared" si="29"/>
        <v>538.26220156796091</v>
      </c>
      <c r="H329" s="16">
        <f t="shared" si="22"/>
        <v>2579.4005292263514</v>
      </c>
      <c r="J329" s="7">
        <f t="shared" ref="J329:J367" si="32">J328-H328-I328</f>
        <v>107652.44031359219</v>
      </c>
      <c r="K329" s="9">
        <f t="shared" si="30"/>
        <v>3117.6627307943122</v>
      </c>
      <c r="L329" s="9">
        <f t="shared" si="31"/>
        <v>4365.9960641276457</v>
      </c>
    </row>
    <row r="330" spans="4:12" ht="15.75" customHeight="1">
      <c r="D330" s="3"/>
      <c r="E330" s="5">
        <v>55488</v>
      </c>
      <c r="F330" s="6">
        <f t="shared" si="28"/>
        <v>3117.6627307943122</v>
      </c>
      <c r="G330" s="16">
        <f t="shared" si="29"/>
        <v>525.36519892182923</v>
      </c>
      <c r="H330" s="16">
        <f t="shared" si="22"/>
        <v>2592.297531872483</v>
      </c>
      <c r="J330" s="7">
        <f t="shared" si="32"/>
        <v>105073.03978436584</v>
      </c>
      <c r="K330" s="9">
        <f t="shared" si="30"/>
        <v>3117.6627307943122</v>
      </c>
      <c r="L330" s="9">
        <f t="shared" si="31"/>
        <v>4365.9960641276457</v>
      </c>
    </row>
    <row r="331" spans="4:12" ht="15.75" customHeight="1">
      <c r="D331" s="3"/>
      <c r="E331" s="5">
        <v>55519</v>
      </c>
      <c r="F331" s="6">
        <f t="shared" si="28"/>
        <v>3117.6627307943122</v>
      </c>
      <c r="G331" s="16">
        <f t="shared" si="29"/>
        <v>512.4037112624668</v>
      </c>
      <c r="H331" s="16">
        <f t="shared" si="22"/>
        <v>2605.2590195318453</v>
      </c>
      <c r="J331" s="7">
        <f t="shared" si="32"/>
        <v>102480.74225249336</v>
      </c>
      <c r="K331" s="9">
        <f t="shared" si="30"/>
        <v>3117.6627307943122</v>
      </c>
      <c r="L331" s="9">
        <f t="shared" si="31"/>
        <v>4365.9960641276457</v>
      </c>
    </row>
    <row r="332" spans="4:12" ht="15.75" customHeight="1">
      <c r="D332" s="3"/>
      <c r="E332" s="5">
        <v>55550</v>
      </c>
      <c r="F332" s="6">
        <f t="shared" si="28"/>
        <v>3117.6627307943122</v>
      </c>
      <c r="G332" s="16">
        <f t="shared" si="29"/>
        <v>499.37741616480753</v>
      </c>
      <c r="H332" s="16">
        <f t="shared" si="22"/>
        <v>2618.2853146295047</v>
      </c>
      <c r="J332" s="7">
        <f t="shared" si="32"/>
        <v>99875.483232961516</v>
      </c>
      <c r="K332" s="9">
        <f t="shared" si="30"/>
        <v>3117.6627307943122</v>
      </c>
      <c r="L332" s="9">
        <f t="shared" si="31"/>
        <v>4365.9960641276457</v>
      </c>
    </row>
    <row r="333" spans="4:12" ht="15.75" customHeight="1">
      <c r="D333" s="3"/>
      <c r="E333" s="5">
        <v>55579</v>
      </c>
      <c r="F333" s="6">
        <f t="shared" si="28"/>
        <v>3117.6627307943122</v>
      </c>
      <c r="G333" s="16">
        <f t="shared" si="29"/>
        <v>486.28598959165998</v>
      </c>
      <c r="H333" s="16">
        <f t="shared" si="22"/>
        <v>2631.3767412026523</v>
      </c>
      <c r="J333" s="7">
        <f t="shared" si="32"/>
        <v>97257.197918332007</v>
      </c>
      <c r="K333" s="9">
        <f t="shared" si="30"/>
        <v>3117.6627307943122</v>
      </c>
      <c r="L333" s="9">
        <f t="shared" si="31"/>
        <v>4365.9960641276457</v>
      </c>
    </row>
    <row r="334" spans="4:12" ht="15.75" customHeight="1">
      <c r="D334" s="3"/>
      <c r="E334" s="5">
        <v>55610</v>
      </c>
      <c r="F334" s="6">
        <f t="shared" si="28"/>
        <v>3117.6627307943122</v>
      </c>
      <c r="G334" s="16">
        <f t="shared" si="29"/>
        <v>473.12910588564677</v>
      </c>
      <c r="H334" s="16">
        <f t="shared" si="22"/>
        <v>2644.5336249086654</v>
      </c>
      <c r="J334" s="7">
        <f t="shared" si="32"/>
        <v>94625.821177129357</v>
      </c>
      <c r="K334" s="9">
        <f t="shared" si="30"/>
        <v>3117.6627307943122</v>
      </c>
      <c r="L334" s="9">
        <f t="shared" si="31"/>
        <v>4365.9960641276457</v>
      </c>
    </row>
    <row r="335" spans="4:12" ht="15.75" customHeight="1">
      <c r="D335" s="3"/>
      <c r="E335" s="5">
        <v>55640</v>
      </c>
      <c r="F335" s="6">
        <f t="shared" si="28"/>
        <v>3117.6627307943122</v>
      </c>
      <c r="G335" s="16">
        <f t="shared" si="29"/>
        <v>459.90643776110346</v>
      </c>
      <c r="H335" s="16">
        <f t="shared" si="22"/>
        <v>2657.7562930332087</v>
      </c>
      <c r="J335" s="7">
        <f t="shared" si="32"/>
        <v>91981.287552220689</v>
      </c>
      <c r="K335" s="9">
        <f t="shared" si="30"/>
        <v>3117.6627307943122</v>
      </c>
      <c r="L335" s="9">
        <f t="shared" si="31"/>
        <v>4365.9960641276457</v>
      </c>
    </row>
    <row r="336" spans="4:12" ht="15.75" customHeight="1">
      <c r="D336" s="3"/>
      <c r="E336" s="5">
        <v>55671</v>
      </c>
      <c r="F336" s="6">
        <f t="shared" si="28"/>
        <v>3117.6627307943122</v>
      </c>
      <c r="G336" s="16">
        <f t="shared" si="29"/>
        <v>446.61765629593742</v>
      </c>
      <c r="H336" s="16">
        <f t="shared" si="22"/>
        <v>2671.0450744983746</v>
      </c>
      <c r="J336" s="7">
        <f t="shared" si="32"/>
        <v>89323.531259187483</v>
      </c>
      <c r="K336" s="9">
        <f t="shared" si="30"/>
        <v>3117.6627307943122</v>
      </c>
      <c r="L336" s="9">
        <f t="shared" si="31"/>
        <v>4365.9960641276457</v>
      </c>
    </row>
    <row r="337" spans="4:12" ht="15.75" customHeight="1">
      <c r="D337" s="3"/>
      <c r="E337" s="5">
        <v>55701</v>
      </c>
      <c r="F337" s="6">
        <f t="shared" si="28"/>
        <v>3117.6627307943122</v>
      </c>
      <c r="G337" s="16">
        <f t="shared" si="29"/>
        <v>433.26243092344561</v>
      </c>
      <c r="H337" s="16">
        <f t="shared" si="22"/>
        <v>2684.4002998708665</v>
      </c>
      <c r="J337" s="7">
        <f t="shared" si="32"/>
        <v>86652.486184689114</v>
      </c>
      <c r="K337" s="9">
        <f t="shared" si="30"/>
        <v>3117.6627307943122</v>
      </c>
      <c r="L337" s="9">
        <f t="shared" si="31"/>
        <v>4365.9960641276457</v>
      </c>
    </row>
    <row r="338" spans="4:12" ht="15.75" customHeight="1">
      <c r="D338" s="3"/>
      <c r="E338" s="5">
        <v>55732</v>
      </c>
      <c r="F338" s="6">
        <f t="shared" si="28"/>
        <v>3117.6627307943122</v>
      </c>
      <c r="G338" s="16">
        <f t="shared" si="29"/>
        <v>419.84042942409127</v>
      </c>
      <c r="H338" s="16">
        <f t="shared" si="22"/>
        <v>2697.8223013702209</v>
      </c>
      <c r="J338" s="7">
        <f t="shared" si="32"/>
        <v>83968.085884818254</v>
      </c>
      <c r="K338" s="9">
        <f t="shared" si="30"/>
        <v>3117.6627307943122</v>
      </c>
      <c r="L338" s="9">
        <f t="shared" si="31"/>
        <v>4365.9960641276457</v>
      </c>
    </row>
    <row r="339" spans="4:12" ht="15.75" customHeight="1">
      <c r="D339" s="3"/>
      <c r="E339" s="5">
        <v>55763</v>
      </c>
      <c r="F339" s="6">
        <f t="shared" si="28"/>
        <v>3117.6627307943122</v>
      </c>
      <c r="G339" s="16">
        <f t="shared" si="29"/>
        <v>406.35131791724012</v>
      </c>
      <c r="H339" s="16">
        <f t="shared" si="22"/>
        <v>2711.3114128770721</v>
      </c>
      <c r="J339" s="7">
        <f t="shared" si="32"/>
        <v>81270.263583448032</v>
      </c>
      <c r="K339" s="9">
        <f t="shared" si="30"/>
        <v>3117.6627307943122</v>
      </c>
      <c r="L339" s="9">
        <f t="shared" si="31"/>
        <v>4365.9960641276457</v>
      </c>
    </row>
    <row r="340" spans="4:12" ht="15.75" customHeight="1">
      <c r="D340" s="3"/>
      <c r="E340" s="5">
        <v>55793</v>
      </c>
      <c r="F340" s="6">
        <f t="shared" si="28"/>
        <v>3117.6627307943122</v>
      </c>
      <c r="G340" s="16">
        <f t="shared" si="29"/>
        <v>392.79476085285478</v>
      </c>
      <c r="H340" s="16">
        <f t="shared" si="22"/>
        <v>2724.8679699414574</v>
      </c>
      <c r="J340" s="7">
        <f t="shared" si="32"/>
        <v>78558.952170570963</v>
      </c>
      <c r="K340" s="9">
        <f t="shared" si="30"/>
        <v>3117.6627307943122</v>
      </c>
      <c r="L340" s="9">
        <f t="shared" si="31"/>
        <v>4365.9960641276457</v>
      </c>
    </row>
    <row r="341" spans="4:12" ht="15.75" customHeight="1">
      <c r="D341" s="3"/>
      <c r="E341" s="5">
        <v>55824</v>
      </c>
      <c r="F341" s="6">
        <f t="shared" si="28"/>
        <v>3117.6627307943122</v>
      </c>
      <c r="G341" s="16">
        <f t="shared" si="29"/>
        <v>379.17042100314751</v>
      </c>
      <c r="H341" s="16">
        <f t="shared" si="22"/>
        <v>2738.4923097911646</v>
      </c>
      <c r="J341" s="7">
        <f t="shared" si="32"/>
        <v>75834.084200629499</v>
      </c>
      <c r="K341" s="9">
        <f t="shared" si="30"/>
        <v>3117.6627307943122</v>
      </c>
      <c r="L341" s="9">
        <f t="shared" si="31"/>
        <v>4365.9960641276457</v>
      </c>
    </row>
    <row r="342" spans="4:12" ht="15.75" customHeight="1">
      <c r="D342" s="3"/>
      <c r="E342" s="5">
        <v>55854</v>
      </c>
      <c r="F342" s="6">
        <f t="shared" si="28"/>
        <v>3117.6627307943122</v>
      </c>
      <c r="G342" s="16">
        <f t="shared" si="29"/>
        <v>365.47795945419165</v>
      </c>
      <c r="H342" s="16">
        <f t="shared" si="22"/>
        <v>2752.1847713401207</v>
      </c>
      <c r="J342" s="7">
        <f t="shared" si="32"/>
        <v>73095.591890838332</v>
      </c>
      <c r="K342" s="9">
        <f t="shared" si="30"/>
        <v>3117.6627307943122</v>
      </c>
      <c r="L342" s="9">
        <f t="shared" si="31"/>
        <v>4365.9960641276457</v>
      </c>
    </row>
    <row r="343" spans="4:12" ht="15.75" customHeight="1">
      <c r="D343" s="3"/>
      <c r="E343" s="5">
        <v>55885</v>
      </c>
      <c r="F343" s="6">
        <f t="shared" si="28"/>
        <v>3117.6627307943122</v>
      </c>
      <c r="G343" s="16">
        <f t="shared" si="29"/>
        <v>351.71703559749102</v>
      </c>
      <c r="H343" s="16">
        <f t="shared" si="22"/>
        <v>2765.9456951968214</v>
      </c>
      <c r="J343" s="7">
        <f t="shared" si="32"/>
        <v>70343.40711949821</v>
      </c>
      <c r="K343" s="9">
        <f t="shared" si="30"/>
        <v>3117.6627307943122</v>
      </c>
      <c r="L343" s="9">
        <f t="shared" si="31"/>
        <v>4365.9960641276457</v>
      </c>
    </row>
    <row r="344" spans="4:12" ht="15.75" customHeight="1">
      <c r="D344" s="3"/>
      <c r="E344" s="5">
        <v>55916</v>
      </c>
      <c r="F344" s="6">
        <f t="shared" si="28"/>
        <v>3117.6627307943122</v>
      </c>
      <c r="G344" s="16">
        <f t="shared" si="29"/>
        <v>337.88730712150692</v>
      </c>
      <c r="H344" s="16">
        <f t="shared" si="22"/>
        <v>2779.7754236728051</v>
      </c>
      <c r="J344" s="7">
        <f t="shared" si="32"/>
        <v>67577.461424301393</v>
      </c>
      <c r="K344" s="9">
        <f t="shared" si="30"/>
        <v>3117.6627307943122</v>
      </c>
      <c r="L344" s="9">
        <f t="shared" si="31"/>
        <v>4365.9960641276457</v>
      </c>
    </row>
    <row r="345" spans="4:12" ht="15.75" customHeight="1">
      <c r="D345" s="3"/>
      <c r="E345" s="5">
        <v>55944</v>
      </c>
      <c r="F345" s="6">
        <f t="shared" si="28"/>
        <v>3117.6627307943122</v>
      </c>
      <c r="G345" s="16">
        <f t="shared" si="29"/>
        <v>323.98843000314292</v>
      </c>
      <c r="H345" s="16">
        <f t="shared" si="22"/>
        <v>2793.6743007911691</v>
      </c>
      <c r="J345" s="7">
        <f t="shared" si="32"/>
        <v>64797.686000628586</v>
      </c>
      <c r="K345" s="9">
        <f t="shared" si="30"/>
        <v>3117.6627307943122</v>
      </c>
      <c r="L345" s="9">
        <f t="shared" si="31"/>
        <v>4365.9960641276457</v>
      </c>
    </row>
    <row r="346" spans="4:12" ht="15.75" customHeight="1">
      <c r="D346" s="3"/>
      <c r="E346" s="5">
        <v>55975</v>
      </c>
      <c r="F346" s="6">
        <f t="shared" si="28"/>
        <v>3117.6627307943122</v>
      </c>
      <c r="G346" s="16">
        <f t="shared" si="29"/>
        <v>310.02005849918709</v>
      </c>
      <c r="H346" s="16">
        <f t="shared" si="22"/>
        <v>2807.6426722951251</v>
      </c>
      <c r="J346" s="7">
        <f t="shared" si="32"/>
        <v>62004.011699837414</v>
      </c>
      <c r="K346" s="9">
        <f t="shared" si="30"/>
        <v>3117.6627307943122</v>
      </c>
      <c r="L346" s="9">
        <f t="shared" si="31"/>
        <v>4365.9960641276457</v>
      </c>
    </row>
    <row r="347" spans="4:12" ht="15.75" customHeight="1">
      <c r="D347" s="3"/>
      <c r="E347" s="5">
        <v>56005</v>
      </c>
      <c r="F347" s="6">
        <f t="shared" si="28"/>
        <v>3117.6627307943122</v>
      </c>
      <c r="G347" s="16">
        <f t="shared" si="29"/>
        <v>295.98184513771145</v>
      </c>
      <c r="H347" s="16">
        <f t="shared" si="22"/>
        <v>2821.6808856566008</v>
      </c>
      <c r="J347" s="7">
        <f t="shared" si="32"/>
        <v>59196.369027542292</v>
      </c>
      <c r="K347" s="9">
        <f t="shared" si="30"/>
        <v>3117.6627307943122</v>
      </c>
      <c r="L347" s="9">
        <f t="shared" si="31"/>
        <v>4365.9960641276457</v>
      </c>
    </row>
    <row r="348" spans="4:12" ht="15.75" customHeight="1">
      <c r="D348" s="3"/>
      <c r="E348" s="5">
        <v>56036</v>
      </c>
      <c r="F348" s="6">
        <f t="shared" si="28"/>
        <v>3117.6627307943122</v>
      </c>
      <c r="G348" s="16">
        <f t="shared" si="29"/>
        <v>281.87344070942845</v>
      </c>
      <c r="H348" s="16">
        <f t="shared" si="22"/>
        <v>2835.7892900848838</v>
      </c>
      <c r="J348" s="7">
        <f t="shared" si="32"/>
        <v>56374.688141885694</v>
      </c>
      <c r="K348" s="9">
        <f t="shared" si="30"/>
        <v>3117.6627307943122</v>
      </c>
      <c r="L348" s="9">
        <f t="shared" si="31"/>
        <v>4365.9960641276457</v>
      </c>
    </row>
    <row r="349" spans="4:12" ht="15.75" customHeight="1">
      <c r="D349" s="3"/>
      <c r="E349" s="5">
        <v>56066</v>
      </c>
      <c r="F349" s="6">
        <f t="shared" si="28"/>
        <v>3117.6627307943122</v>
      </c>
      <c r="G349" s="16">
        <f t="shared" si="29"/>
        <v>267.69449425900405</v>
      </c>
      <c r="H349" s="16">
        <f t="shared" si="22"/>
        <v>2849.9682365353083</v>
      </c>
      <c r="J349" s="7">
        <f t="shared" si="32"/>
        <v>53538.898851800812</v>
      </c>
      <c r="K349" s="9">
        <f t="shared" si="30"/>
        <v>3117.6627307943122</v>
      </c>
      <c r="L349" s="9">
        <f t="shared" si="31"/>
        <v>4365.9960641276457</v>
      </c>
    </row>
    <row r="350" spans="4:12" ht="15.75" customHeight="1">
      <c r="D350" s="3"/>
      <c r="E350" s="5">
        <v>56097</v>
      </c>
      <c r="F350" s="6">
        <f t="shared" si="28"/>
        <v>3117.6627307943122</v>
      </c>
      <c r="G350" s="16">
        <f t="shared" si="29"/>
        <v>253.44465307632751</v>
      </c>
      <c r="H350" s="16">
        <f t="shared" si="22"/>
        <v>2864.2180777179847</v>
      </c>
      <c r="J350" s="7">
        <f t="shared" si="32"/>
        <v>50688.930615265504</v>
      </c>
      <c r="K350" s="9">
        <f t="shared" si="30"/>
        <v>3117.6627307943122</v>
      </c>
      <c r="L350" s="9">
        <f t="shared" si="31"/>
        <v>4365.9960641276457</v>
      </c>
    </row>
    <row r="351" spans="4:12" ht="15.75" customHeight="1">
      <c r="D351" s="3"/>
      <c r="E351" s="5">
        <v>56128</v>
      </c>
      <c r="F351" s="6">
        <f t="shared" si="28"/>
        <v>3117.6627307943122</v>
      </c>
      <c r="G351" s="16">
        <f t="shared" si="29"/>
        <v>239.1235626877376</v>
      </c>
      <c r="H351" s="16">
        <f t="shared" si="22"/>
        <v>2878.5391681065748</v>
      </c>
      <c r="J351" s="7">
        <f t="shared" si="32"/>
        <v>47824.712537547523</v>
      </c>
      <c r="K351" s="9">
        <f t="shared" si="30"/>
        <v>3117.6627307943122</v>
      </c>
      <c r="L351" s="9">
        <f t="shared" si="31"/>
        <v>4365.9960641276457</v>
      </c>
    </row>
    <row r="352" spans="4:12" ht="15.75" customHeight="1">
      <c r="D352" s="3"/>
      <c r="E352" s="5">
        <v>56158</v>
      </c>
      <c r="F352" s="6">
        <f t="shared" si="28"/>
        <v>3117.6627307943122</v>
      </c>
      <c r="G352" s="16">
        <f t="shared" si="29"/>
        <v>224.73086684720474</v>
      </c>
      <c r="H352" s="16">
        <f t="shared" si="22"/>
        <v>2892.9318639471076</v>
      </c>
      <c r="J352" s="7">
        <f t="shared" si="32"/>
        <v>44946.173369440949</v>
      </c>
      <c r="K352" s="9">
        <f t="shared" si="30"/>
        <v>3117.6627307943122</v>
      </c>
      <c r="L352" s="9">
        <f t="shared" si="31"/>
        <v>4365.9960641276457</v>
      </c>
    </row>
    <row r="353" spans="4:12" ht="15.75" customHeight="1">
      <c r="D353" s="3"/>
      <c r="E353" s="5">
        <v>56189</v>
      </c>
      <c r="F353" s="6">
        <f t="shared" si="28"/>
        <v>3117.6627307943122</v>
      </c>
      <c r="G353" s="16">
        <f t="shared" si="29"/>
        <v>210.26620752746919</v>
      </c>
      <c r="H353" s="16">
        <f t="shared" si="22"/>
        <v>2907.3965232668429</v>
      </c>
      <c r="J353" s="7">
        <f t="shared" si="32"/>
        <v>42053.241505493839</v>
      </c>
      <c r="K353" s="9">
        <f t="shared" si="30"/>
        <v>3117.6627307943122</v>
      </c>
      <c r="L353" s="9">
        <f t="shared" si="31"/>
        <v>4365.9960641276457</v>
      </c>
    </row>
    <row r="354" spans="4:12" ht="15.75" customHeight="1">
      <c r="D354" s="3"/>
      <c r="E354" s="5">
        <v>56219</v>
      </c>
      <c r="F354" s="6">
        <f t="shared" si="28"/>
        <v>3117.6627307943122</v>
      </c>
      <c r="G354" s="16">
        <f t="shared" si="29"/>
        <v>195.72922491113499</v>
      </c>
      <c r="H354" s="16">
        <f t="shared" si="22"/>
        <v>2921.9335058831771</v>
      </c>
      <c r="J354" s="7">
        <f t="shared" si="32"/>
        <v>39145.844982226998</v>
      </c>
      <c r="K354" s="9">
        <f t="shared" si="30"/>
        <v>3117.6627307943122</v>
      </c>
      <c r="L354" s="9">
        <f t="shared" si="31"/>
        <v>4365.9960641276457</v>
      </c>
    </row>
    <row r="355" spans="4:12" ht="15.75" customHeight="1">
      <c r="D355" s="3"/>
      <c r="E355" s="5">
        <v>56250</v>
      </c>
      <c r="F355" s="6">
        <f t="shared" si="28"/>
        <v>3117.6627307943122</v>
      </c>
      <c r="G355" s="16">
        <f t="shared" si="29"/>
        <v>181.11955738171909</v>
      </c>
      <c r="H355" s="16">
        <f t="shared" si="22"/>
        <v>2936.5431734125932</v>
      </c>
      <c r="J355" s="7">
        <f t="shared" si="32"/>
        <v>36223.911476343819</v>
      </c>
      <c r="K355" s="9">
        <f t="shared" si="30"/>
        <v>3117.6627307943122</v>
      </c>
      <c r="L355" s="9">
        <f t="shared" si="31"/>
        <v>4365.9960641276457</v>
      </c>
    </row>
    <row r="356" spans="4:12" ht="15.75" customHeight="1">
      <c r="D356" s="3"/>
      <c r="E356" s="5">
        <v>56281</v>
      </c>
      <c r="F356" s="6">
        <f t="shared" si="28"/>
        <v>3117.6627307943122</v>
      </c>
      <c r="G356" s="16">
        <f t="shared" si="29"/>
        <v>166.43684151465609</v>
      </c>
      <c r="H356" s="16">
        <f t="shared" si="22"/>
        <v>2951.2258892796563</v>
      </c>
      <c r="J356" s="7">
        <f t="shared" si="32"/>
        <v>33287.368302931223</v>
      </c>
      <c r="K356" s="9">
        <f t="shared" si="30"/>
        <v>3117.6627307943122</v>
      </c>
      <c r="L356" s="9">
        <f t="shared" si="31"/>
        <v>4365.9960641276457</v>
      </c>
    </row>
    <row r="357" spans="4:12" ht="15.75" customHeight="1">
      <c r="D357" s="3"/>
      <c r="E357" s="5">
        <v>56309</v>
      </c>
      <c r="F357" s="6">
        <f t="shared" si="28"/>
        <v>3117.6627307943122</v>
      </c>
      <c r="G357" s="16">
        <f t="shared" si="29"/>
        <v>151.68071206825783</v>
      </c>
      <c r="H357" s="16">
        <f t="shared" si="22"/>
        <v>2965.9820187260543</v>
      </c>
      <c r="J357" s="7">
        <f t="shared" si="32"/>
        <v>30336.142413651567</v>
      </c>
      <c r="K357" s="9">
        <f t="shared" si="30"/>
        <v>3117.6627307943122</v>
      </c>
      <c r="L357" s="9">
        <f t="shared" si="31"/>
        <v>4365.9960641276457</v>
      </c>
    </row>
    <row r="358" spans="4:12" ht="15.75" customHeight="1">
      <c r="D358" s="3"/>
      <c r="E358" s="5">
        <v>56340</v>
      </c>
      <c r="F358" s="6">
        <f t="shared" si="28"/>
        <v>3117.6627307943122</v>
      </c>
      <c r="G358" s="16">
        <f t="shared" si="29"/>
        <v>136.85080197462756</v>
      </c>
      <c r="H358" s="16">
        <f t="shared" si="22"/>
        <v>2980.8119288196845</v>
      </c>
      <c r="J358" s="7">
        <f t="shared" si="32"/>
        <v>27370.160394925511</v>
      </c>
      <c r="K358" s="9">
        <f t="shared" si="30"/>
        <v>3117.6627307943122</v>
      </c>
      <c r="L358" s="9">
        <f t="shared" si="31"/>
        <v>4365.9960641276457</v>
      </c>
    </row>
    <row r="359" spans="4:12" ht="15.75" customHeight="1">
      <c r="D359" s="3"/>
      <c r="E359" s="5">
        <v>56370</v>
      </c>
      <c r="F359" s="6">
        <f t="shared" si="28"/>
        <v>3117.6627307943122</v>
      </c>
      <c r="G359" s="16">
        <f t="shared" si="29"/>
        <v>121.94674233052915</v>
      </c>
      <c r="H359" s="16">
        <f t="shared" si="22"/>
        <v>2995.7159884637831</v>
      </c>
      <c r="J359" s="7">
        <f t="shared" si="32"/>
        <v>24389.348466105828</v>
      </c>
      <c r="K359" s="9">
        <f t="shared" si="30"/>
        <v>3117.6627307943122</v>
      </c>
      <c r="L359" s="9">
        <f t="shared" si="31"/>
        <v>4365.9960641276457</v>
      </c>
    </row>
    <row r="360" spans="4:12" ht="15.75" customHeight="1">
      <c r="D360" s="3"/>
      <c r="E360" s="5">
        <v>56401</v>
      </c>
      <c r="F360" s="6">
        <f t="shared" si="28"/>
        <v>3117.6627307943122</v>
      </c>
      <c r="G360" s="16">
        <f t="shared" si="29"/>
        <v>106.96816238821022</v>
      </c>
      <c r="H360" s="16">
        <f t="shared" si="22"/>
        <v>3010.694568406102</v>
      </c>
      <c r="J360" s="7">
        <f t="shared" si="32"/>
        <v>21393.632477642044</v>
      </c>
      <c r="K360" s="9">
        <f t="shared" si="30"/>
        <v>3117.6627307943122</v>
      </c>
      <c r="L360" s="9">
        <f t="shared" si="31"/>
        <v>4365.9960641276457</v>
      </c>
    </row>
    <row r="361" spans="4:12" ht="15.75" customHeight="1">
      <c r="D361" s="3"/>
      <c r="E361" s="5">
        <v>56431</v>
      </c>
      <c r="F361" s="6">
        <f t="shared" si="28"/>
        <v>3117.6627307943122</v>
      </c>
      <c r="G361" s="16">
        <f t="shared" si="29"/>
        <v>91.914689546179702</v>
      </c>
      <c r="H361" s="16">
        <f t="shared" si="22"/>
        <v>3025.7480412481327</v>
      </c>
      <c r="J361" s="7">
        <f t="shared" si="32"/>
        <v>18382.937909235941</v>
      </c>
      <c r="K361" s="9">
        <f t="shared" si="30"/>
        <v>3117.6627307943122</v>
      </c>
      <c r="L361" s="9">
        <f t="shared" si="31"/>
        <v>4365.9960641276457</v>
      </c>
    </row>
    <row r="362" spans="4:12" ht="15.75" customHeight="1">
      <c r="D362" s="3"/>
      <c r="E362" s="5">
        <v>56462</v>
      </c>
      <c r="F362" s="6">
        <f t="shared" si="28"/>
        <v>3117.6627307943122</v>
      </c>
      <c r="G362" s="16">
        <f t="shared" si="29"/>
        <v>76.785949339939037</v>
      </c>
      <c r="H362" s="16">
        <f t="shared" si="22"/>
        <v>3040.876781454373</v>
      </c>
      <c r="J362" s="7">
        <f t="shared" si="32"/>
        <v>15357.189867987809</v>
      </c>
      <c r="K362" s="9">
        <f t="shared" si="30"/>
        <v>3117.6627307943122</v>
      </c>
      <c r="L362" s="9">
        <f t="shared" si="31"/>
        <v>4365.9960641276457</v>
      </c>
    </row>
    <row r="363" spans="4:12" ht="15.75" customHeight="1">
      <c r="D363" s="3"/>
      <c r="E363" s="5">
        <v>56493</v>
      </c>
      <c r="F363" s="6">
        <f t="shared" si="28"/>
        <v>3117.6627307943122</v>
      </c>
      <c r="G363" s="16">
        <f t="shared" si="29"/>
        <v>61.581565432667169</v>
      </c>
      <c r="H363" s="16">
        <f t="shared" si="22"/>
        <v>3056.0811653616452</v>
      </c>
      <c r="J363" s="7">
        <f t="shared" si="32"/>
        <v>12316.313086533435</v>
      </c>
      <c r="K363" s="9">
        <f t="shared" si="30"/>
        <v>3117.6627307943122</v>
      </c>
      <c r="L363" s="9">
        <f t="shared" si="31"/>
        <v>4365.9960641276457</v>
      </c>
    </row>
    <row r="364" spans="4:12" ht="15.75" customHeight="1">
      <c r="D364" s="3"/>
      <c r="E364" s="5">
        <v>56523</v>
      </c>
      <c r="F364" s="6">
        <f t="shared" si="28"/>
        <v>3117.6627307943122</v>
      </c>
      <c r="G364" s="16">
        <f t="shared" si="29"/>
        <v>46.301159605858942</v>
      </c>
      <c r="H364" s="16">
        <f t="shared" si="22"/>
        <v>3071.3615711884531</v>
      </c>
      <c r="J364" s="7">
        <f t="shared" si="32"/>
        <v>9260.2319211717895</v>
      </c>
      <c r="K364" s="9">
        <f t="shared" si="30"/>
        <v>3117.6627307943122</v>
      </c>
      <c r="L364" s="9">
        <f t="shared" si="31"/>
        <v>4365.9960641276457</v>
      </c>
    </row>
    <row r="365" spans="4:12" ht="15.75" customHeight="1">
      <c r="D365" s="3"/>
      <c r="E365" s="5">
        <v>56554</v>
      </c>
      <c r="F365" s="6">
        <f t="shared" si="28"/>
        <v>3117.6627307943122</v>
      </c>
      <c r="G365" s="16">
        <f t="shared" si="29"/>
        <v>30.944351749916681</v>
      </c>
      <c r="H365" s="16">
        <f t="shared" si="22"/>
        <v>3086.7183790443955</v>
      </c>
      <c r="J365" s="7">
        <f t="shared" si="32"/>
        <v>6188.8703499833364</v>
      </c>
      <c r="K365" s="9">
        <f t="shared" si="30"/>
        <v>3117.6627307943122</v>
      </c>
      <c r="L365" s="9">
        <f t="shared" si="31"/>
        <v>4365.9960641276457</v>
      </c>
    </row>
    <row r="366" spans="4:12" ht="15.75" customHeight="1">
      <c r="D366" s="3"/>
      <c r="E366" s="5">
        <v>56584</v>
      </c>
      <c r="F366" s="6">
        <f t="shared" si="28"/>
        <v>3117.6627307936355</v>
      </c>
      <c r="G366" s="16">
        <f t="shared" si="29"/>
        <v>15.510759854694705</v>
      </c>
      <c r="H366" s="16">
        <f t="shared" si="22"/>
        <v>3102.1519709389408</v>
      </c>
      <c r="J366" s="7">
        <f t="shared" si="32"/>
        <v>3102.1519709389408</v>
      </c>
      <c r="K366" s="9">
        <f t="shared" si="30"/>
        <v>3117.6627307936355</v>
      </c>
      <c r="L366" s="9">
        <f t="shared" si="31"/>
        <v>4365.996064126969</v>
      </c>
    </row>
    <row r="367" spans="4:12" ht="15.75" customHeight="1">
      <c r="D367" s="3"/>
      <c r="E367" s="5">
        <v>56615</v>
      </c>
      <c r="F367" s="6">
        <f t="shared" si="28"/>
        <v>0</v>
      </c>
      <c r="G367" s="16">
        <f t="shared" si="29"/>
        <v>0</v>
      </c>
      <c r="H367" s="16">
        <f t="shared" si="22"/>
        <v>0</v>
      </c>
      <c r="J367" s="7">
        <f t="shared" si="32"/>
        <v>0</v>
      </c>
      <c r="K367" s="9">
        <f t="shared" si="30"/>
        <v>0</v>
      </c>
      <c r="L367" s="9">
        <f t="shared" si="31"/>
        <v>1248.3333333333333</v>
      </c>
    </row>
    <row r="368" spans="4:12" ht="15.75" customHeight="1">
      <c r="D368" s="3"/>
      <c r="F368" s="6"/>
      <c r="G368" s="16"/>
      <c r="H368" s="16"/>
      <c r="J368" s="7"/>
    </row>
    <row r="369" spans="4:10" ht="15.75" customHeight="1">
      <c r="D369" s="3"/>
      <c r="F369" s="6"/>
      <c r="G369" s="16"/>
      <c r="H369" s="16"/>
      <c r="J369" s="7"/>
    </row>
    <row r="370" spans="4:10" ht="15.75" customHeight="1">
      <c r="D370" s="3"/>
      <c r="F370" s="6"/>
      <c r="G370" s="16"/>
      <c r="H370" s="16"/>
      <c r="J370" s="7"/>
    </row>
    <row r="371" spans="4:10" ht="15.75" customHeight="1">
      <c r="D371" s="3"/>
      <c r="F371" s="6"/>
      <c r="G371" s="16"/>
      <c r="H371" s="16"/>
      <c r="J371" s="7"/>
    </row>
    <row r="372" spans="4:10" ht="15.75" customHeight="1">
      <c r="D372" s="3"/>
      <c r="F372" s="6"/>
      <c r="G372" s="16"/>
      <c r="H372" s="16"/>
      <c r="J372" s="7"/>
    </row>
    <row r="373" spans="4:10" ht="15.75" customHeight="1">
      <c r="D373" s="3"/>
      <c r="F373" s="6"/>
      <c r="G373" s="16"/>
      <c r="H373" s="16"/>
      <c r="J373" s="7"/>
    </row>
    <row r="374" spans="4:10" ht="15.75" customHeight="1">
      <c r="D374" s="3"/>
      <c r="F374" s="6"/>
      <c r="G374" s="16"/>
      <c r="H374" s="16"/>
      <c r="J374" s="7"/>
    </row>
    <row r="375" spans="4:10" ht="15.75" customHeight="1">
      <c r="D375" s="3"/>
      <c r="F375" s="6"/>
      <c r="G375" s="16"/>
      <c r="H375" s="16"/>
      <c r="J375" s="7"/>
    </row>
    <row r="376" spans="4:10" ht="15.75" customHeight="1">
      <c r="D376" s="3"/>
      <c r="F376" s="6"/>
      <c r="G376" s="16"/>
      <c r="H376" s="16"/>
      <c r="J376" s="7"/>
    </row>
    <row r="377" spans="4:10" ht="15.75" customHeight="1">
      <c r="D377" s="3"/>
      <c r="F377" s="6"/>
      <c r="G377" s="16"/>
      <c r="H377" s="16"/>
      <c r="J377" s="7"/>
    </row>
    <row r="378" spans="4:10" ht="15.75" customHeight="1">
      <c r="D378" s="3"/>
      <c r="F378" s="6"/>
      <c r="G378" s="16"/>
      <c r="H378" s="16"/>
      <c r="J378" s="7"/>
    </row>
    <row r="379" spans="4:10" ht="15.75" customHeight="1">
      <c r="D379" s="3"/>
      <c r="F379" s="6"/>
      <c r="G379" s="16"/>
      <c r="H379" s="16"/>
      <c r="J379" s="7"/>
    </row>
    <row r="380" spans="4:10" ht="15.75" customHeight="1">
      <c r="D380" s="3"/>
      <c r="F380" s="6"/>
      <c r="G380" s="16"/>
      <c r="H380" s="16"/>
      <c r="J380" s="7"/>
    </row>
    <row r="381" spans="4:10" ht="15.75" customHeight="1">
      <c r="D381" s="3"/>
      <c r="F381" s="6"/>
      <c r="G381" s="16"/>
      <c r="H381" s="16"/>
      <c r="J381" s="7"/>
    </row>
    <row r="382" spans="4:10" ht="15.75" customHeight="1">
      <c r="D382" s="3"/>
      <c r="F382" s="6"/>
      <c r="G382" s="16"/>
      <c r="H382" s="16"/>
      <c r="J382" s="7"/>
    </row>
    <row r="383" spans="4:10" ht="15.75" customHeight="1">
      <c r="D383" s="3"/>
      <c r="F383" s="6"/>
      <c r="G383" s="16"/>
      <c r="H383" s="16"/>
      <c r="J383" s="7"/>
    </row>
    <row r="384" spans="4:10" ht="15.75" customHeight="1">
      <c r="D384" s="3"/>
      <c r="F384" s="6"/>
      <c r="G384" s="16"/>
      <c r="H384" s="16"/>
      <c r="J384" s="7"/>
    </row>
    <row r="385" spans="4:10" ht="15.75" customHeight="1">
      <c r="D385" s="3"/>
      <c r="F385" s="6"/>
      <c r="G385" s="16"/>
      <c r="H385" s="16"/>
      <c r="J385" s="7"/>
    </row>
    <row r="386" spans="4:10" ht="15.75" customHeight="1">
      <c r="D386" s="3"/>
      <c r="F386" s="6"/>
      <c r="G386" s="16"/>
      <c r="H386" s="16"/>
      <c r="J386" s="7"/>
    </row>
    <row r="387" spans="4:10" ht="15.75" customHeight="1">
      <c r="D387" s="3"/>
      <c r="F387" s="6"/>
      <c r="G387" s="16"/>
      <c r="H387" s="16"/>
      <c r="J387" s="7"/>
    </row>
    <row r="388" spans="4:10" ht="15.75" customHeight="1">
      <c r="D388" s="3"/>
      <c r="F388" s="6"/>
      <c r="G388" s="16"/>
      <c r="H388" s="16"/>
      <c r="J388" s="7"/>
    </row>
    <row r="389" spans="4:10" ht="15.75" customHeight="1">
      <c r="D389" s="3"/>
      <c r="F389" s="6"/>
      <c r="G389" s="16"/>
      <c r="H389" s="16"/>
      <c r="J389" s="7"/>
    </row>
    <row r="390" spans="4:10" ht="15.75" customHeight="1">
      <c r="D390" s="3"/>
      <c r="F390" s="6"/>
      <c r="G390" s="16"/>
      <c r="H390" s="16"/>
      <c r="J390" s="7"/>
    </row>
    <row r="391" spans="4:10" ht="15.75" customHeight="1">
      <c r="D391" s="3"/>
      <c r="F391" s="6"/>
      <c r="G391" s="16"/>
      <c r="H391" s="16"/>
      <c r="J391" s="7"/>
    </row>
    <row r="392" spans="4:10" ht="15.75" customHeight="1">
      <c r="D392" s="3"/>
      <c r="F392" s="6"/>
      <c r="G392" s="16"/>
      <c r="H392" s="16"/>
      <c r="J392" s="7"/>
    </row>
    <row r="393" spans="4:10" ht="15.75" customHeight="1">
      <c r="D393" s="3"/>
      <c r="F393" s="6"/>
      <c r="G393" s="16"/>
      <c r="H393" s="16"/>
      <c r="J393" s="7"/>
    </row>
    <row r="394" spans="4:10" ht="15.75" customHeight="1">
      <c r="D394" s="3"/>
      <c r="F394" s="6"/>
      <c r="G394" s="16"/>
      <c r="H394" s="16"/>
      <c r="J394" s="7"/>
    </row>
    <row r="395" spans="4:10" ht="15.75" customHeight="1">
      <c r="D395" s="3"/>
      <c r="F395" s="6"/>
      <c r="G395" s="16"/>
      <c r="H395" s="16"/>
      <c r="J395" s="7"/>
    </row>
    <row r="396" spans="4:10" ht="15.75" customHeight="1">
      <c r="D396" s="3"/>
      <c r="F396" s="6"/>
      <c r="G396" s="16"/>
      <c r="H396" s="16"/>
      <c r="J396" s="7"/>
    </row>
    <row r="397" spans="4:10" ht="15.75" customHeight="1">
      <c r="D397" s="3"/>
      <c r="F397" s="6"/>
      <c r="G397" s="16"/>
      <c r="H397" s="16"/>
      <c r="J397" s="7"/>
    </row>
    <row r="398" spans="4:10" ht="15.75" customHeight="1">
      <c r="D398" s="3"/>
      <c r="F398" s="6"/>
      <c r="G398" s="16"/>
      <c r="H398" s="16"/>
      <c r="J398" s="7"/>
    </row>
    <row r="399" spans="4:10" ht="15.75" customHeight="1">
      <c r="D399" s="3"/>
      <c r="F399" s="6"/>
      <c r="G399" s="16"/>
      <c r="H399" s="16"/>
      <c r="J399" s="7"/>
    </row>
    <row r="400" spans="4:10" ht="15.75" customHeight="1">
      <c r="D400" s="3"/>
      <c r="F400" s="6"/>
      <c r="G400" s="16"/>
      <c r="H400" s="16"/>
      <c r="J400" s="7"/>
    </row>
    <row r="401" spans="4:10" ht="15.75" customHeight="1">
      <c r="D401" s="3"/>
      <c r="F401" s="6"/>
      <c r="G401" s="16"/>
      <c r="H401" s="16"/>
      <c r="J401" s="7"/>
    </row>
    <row r="402" spans="4:10" ht="15.75" customHeight="1">
      <c r="D402" s="3"/>
      <c r="F402" s="6"/>
      <c r="G402" s="16"/>
      <c r="H402" s="16"/>
      <c r="J402" s="7"/>
    </row>
    <row r="403" spans="4:10" ht="15.75" customHeight="1">
      <c r="D403" s="3"/>
      <c r="F403" s="6"/>
      <c r="G403" s="16"/>
      <c r="H403" s="16"/>
      <c r="J403" s="7"/>
    </row>
    <row r="404" spans="4:10" ht="15.75" customHeight="1">
      <c r="D404" s="3"/>
      <c r="F404" s="6"/>
      <c r="G404" s="16"/>
      <c r="H404" s="16"/>
      <c r="J404" s="7"/>
    </row>
    <row r="405" spans="4:10" ht="15.75" customHeight="1">
      <c r="D405" s="3"/>
      <c r="F405" s="6"/>
      <c r="G405" s="16"/>
      <c r="H405" s="16"/>
      <c r="J405" s="7"/>
    </row>
    <row r="406" spans="4:10" ht="15.75" customHeight="1">
      <c r="D406" s="3"/>
      <c r="F406" s="6"/>
      <c r="G406" s="16"/>
      <c r="H406" s="16"/>
      <c r="J406" s="7"/>
    </row>
    <row r="407" spans="4:10" ht="15.75" customHeight="1">
      <c r="D407" s="3"/>
      <c r="F407" s="6"/>
      <c r="G407" s="16"/>
      <c r="H407" s="16"/>
      <c r="J407" s="7"/>
    </row>
    <row r="408" spans="4:10" ht="15.75" customHeight="1">
      <c r="D408" s="3"/>
      <c r="F408" s="6"/>
      <c r="G408" s="16"/>
      <c r="H408" s="16"/>
      <c r="J408" s="7"/>
    </row>
    <row r="409" spans="4:10" ht="15.75" customHeight="1">
      <c r="D409" s="3"/>
      <c r="F409" s="6"/>
      <c r="G409" s="16"/>
      <c r="H409" s="16"/>
      <c r="J409" s="7"/>
    </row>
    <row r="410" spans="4:10" ht="15.75" customHeight="1">
      <c r="D410" s="3"/>
      <c r="F410" s="6"/>
      <c r="G410" s="16"/>
      <c r="H410" s="16"/>
      <c r="J410" s="7"/>
    </row>
    <row r="411" spans="4:10" ht="15.75" customHeight="1">
      <c r="D411" s="3"/>
      <c r="F411" s="6"/>
      <c r="G411" s="16"/>
      <c r="H411" s="16"/>
      <c r="J411" s="7"/>
    </row>
    <row r="412" spans="4:10" ht="15.75" customHeight="1">
      <c r="D412" s="3"/>
      <c r="F412" s="6"/>
      <c r="G412" s="16"/>
      <c r="H412" s="16"/>
      <c r="J412" s="7"/>
    </row>
    <row r="413" spans="4:10" ht="15.75" customHeight="1">
      <c r="D413" s="3"/>
      <c r="F413" s="6"/>
      <c r="G413" s="16"/>
      <c r="H413" s="16"/>
      <c r="J413" s="7"/>
    </row>
    <row r="414" spans="4:10" ht="15.75" customHeight="1">
      <c r="D414" s="3"/>
      <c r="F414" s="6"/>
      <c r="G414" s="16"/>
      <c r="H414" s="16"/>
      <c r="J414" s="7"/>
    </row>
    <row r="415" spans="4:10" ht="15.75" customHeight="1">
      <c r="D415" s="3"/>
      <c r="F415" s="6"/>
      <c r="G415" s="16"/>
      <c r="H415" s="16"/>
      <c r="J415" s="7"/>
    </row>
    <row r="416" spans="4:10" ht="15.75" customHeight="1">
      <c r="D416" s="3"/>
      <c r="F416" s="6"/>
      <c r="G416" s="16"/>
      <c r="H416" s="16"/>
      <c r="J416" s="7"/>
    </row>
    <row r="417" spans="4:10" ht="15.75" customHeight="1">
      <c r="D417" s="3"/>
      <c r="F417" s="6"/>
      <c r="G417" s="16"/>
      <c r="H417" s="16"/>
      <c r="J417" s="7"/>
    </row>
    <row r="418" spans="4:10" ht="15.75" customHeight="1">
      <c r="D418" s="3"/>
      <c r="F418" s="6"/>
      <c r="G418" s="16"/>
      <c r="H418" s="16"/>
      <c r="J418" s="7"/>
    </row>
    <row r="419" spans="4:10" ht="15.75" customHeight="1">
      <c r="D419" s="3"/>
      <c r="F419" s="6"/>
      <c r="G419" s="16"/>
      <c r="H419" s="16"/>
      <c r="J419" s="7"/>
    </row>
    <row r="420" spans="4:10" ht="15.75" customHeight="1">
      <c r="D420" s="3"/>
      <c r="F420" s="6"/>
      <c r="G420" s="16"/>
      <c r="H420" s="16"/>
      <c r="J420" s="7"/>
    </row>
    <row r="421" spans="4:10" ht="15.75" customHeight="1">
      <c r="D421" s="3"/>
      <c r="F421" s="6"/>
      <c r="G421" s="16"/>
      <c r="H421" s="16"/>
      <c r="J421" s="7"/>
    </row>
    <row r="422" spans="4:10" ht="15.75" customHeight="1">
      <c r="D422" s="3"/>
      <c r="F422" s="6"/>
      <c r="G422" s="16"/>
      <c r="H422" s="16"/>
      <c r="J422" s="7"/>
    </row>
    <row r="423" spans="4:10" ht="15.75" customHeight="1">
      <c r="D423" s="3"/>
      <c r="F423" s="6"/>
      <c r="G423" s="16"/>
      <c r="H423" s="16"/>
      <c r="J423" s="7"/>
    </row>
    <row r="424" spans="4:10" ht="15.75" customHeight="1">
      <c r="D424" s="3"/>
      <c r="F424" s="6"/>
      <c r="G424" s="16"/>
      <c r="H424" s="16"/>
      <c r="J424" s="7"/>
    </row>
    <row r="425" spans="4:10" ht="15.75" customHeight="1">
      <c r="D425" s="3"/>
      <c r="F425" s="6"/>
      <c r="G425" s="16"/>
      <c r="H425" s="16"/>
      <c r="J425" s="7"/>
    </row>
    <row r="426" spans="4:10" ht="15.75" customHeight="1">
      <c r="D426" s="3"/>
      <c r="F426" s="6"/>
      <c r="G426" s="16"/>
      <c r="H426" s="16"/>
      <c r="J426" s="7"/>
    </row>
    <row r="427" spans="4:10" ht="15.75" customHeight="1">
      <c r="D427" s="3"/>
      <c r="F427" s="6"/>
      <c r="G427" s="16"/>
      <c r="H427" s="16"/>
      <c r="J427" s="7"/>
    </row>
    <row r="428" spans="4:10" ht="15.75" customHeight="1">
      <c r="D428" s="3"/>
      <c r="F428" s="6"/>
      <c r="G428" s="16"/>
      <c r="H428" s="16"/>
      <c r="J428" s="7"/>
    </row>
    <row r="429" spans="4:10" ht="15.75" customHeight="1">
      <c r="D429" s="3"/>
      <c r="F429" s="6"/>
      <c r="G429" s="16"/>
      <c r="H429" s="16"/>
      <c r="J429" s="7"/>
    </row>
    <row r="430" spans="4:10" ht="15.75" customHeight="1">
      <c r="D430" s="3"/>
      <c r="F430" s="6"/>
      <c r="G430" s="16"/>
      <c r="H430" s="16"/>
      <c r="J430" s="7"/>
    </row>
    <row r="431" spans="4:10" ht="15.75" customHeight="1">
      <c r="D431" s="3"/>
      <c r="F431" s="6"/>
      <c r="G431" s="16"/>
      <c r="H431" s="16"/>
      <c r="J431" s="7"/>
    </row>
    <row r="432" spans="4:10" ht="15.75" customHeight="1">
      <c r="D432" s="3"/>
      <c r="F432" s="6"/>
      <c r="G432" s="16"/>
      <c r="H432" s="16"/>
      <c r="J432" s="7"/>
    </row>
    <row r="433" spans="4:10" ht="15.75" customHeight="1">
      <c r="D433" s="3"/>
      <c r="F433" s="6"/>
      <c r="G433" s="16"/>
      <c r="H433" s="16"/>
      <c r="J433" s="7"/>
    </row>
    <row r="434" spans="4:10" ht="15.75" customHeight="1">
      <c r="D434" s="3"/>
      <c r="F434" s="6"/>
      <c r="G434" s="16"/>
      <c r="H434" s="16"/>
      <c r="J434" s="7"/>
    </row>
    <row r="435" spans="4:10" ht="15.75" customHeight="1">
      <c r="D435" s="3"/>
      <c r="F435" s="6"/>
      <c r="G435" s="16"/>
      <c r="H435" s="16"/>
      <c r="J435" s="7"/>
    </row>
    <row r="436" spans="4:10" ht="15.75" customHeight="1">
      <c r="D436" s="3"/>
      <c r="F436" s="6"/>
      <c r="G436" s="16"/>
      <c r="H436" s="16"/>
      <c r="J436" s="7"/>
    </row>
    <row r="437" spans="4:10" ht="15.75" customHeight="1">
      <c r="D437" s="3"/>
      <c r="F437" s="6"/>
      <c r="G437" s="16"/>
      <c r="H437" s="16"/>
      <c r="J437" s="7"/>
    </row>
    <row r="438" spans="4:10" ht="15.75" customHeight="1">
      <c r="D438" s="3"/>
      <c r="F438" s="6"/>
      <c r="G438" s="16"/>
      <c r="H438" s="16"/>
      <c r="J438" s="7"/>
    </row>
    <row r="439" spans="4:10" ht="15.75" customHeight="1">
      <c r="D439" s="3"/>
      <c r="F439" s="6"/>
      <c r="G439" s="16"/>
      <c r="H439" s="16"/>
      <c r="J439" s="7"/>
    </row>
    <row r="440" spans="4:10" ht="15.75" customHeight="1">
      <c r="D440" s="3"/>
      <c r="F440" s="6"/>
      <c r="G440" s="16"/>
      <c r="H440" s="16"/>
      <c r="J440" s="7"/>
    </row>
    <row r="441" spans="4:10" ht="15.75" customHeight="1">
      <c r="D441" s="3"/>
      <c r="F441" s="6"/>
      <c r="G441" s="16"/>
      <c r="H441" s="16"/>
      <c r="J441" s="7"/>
    </row>
    <row r="442" spans="4:10" ht="15.75" customHeight="1">
      <c r="D442" s="3"/>
      <c r="F442" s="6"/>
      <c r="G442" s="16"/>
      <c r="H442" s="16"/>
      <c r="J442" s="7"/>
    </row>
    <row r="443" spans="4:10" ht="15.75" customHeight="1">
      <c r="D443" s="3"/>
      <c r="F443" s="6"/>
      <c r="G443" s="16"/>
      <c r="H443" s="16"/>
      <c r="J443" s="7"/>
    </row>
    <row r="444" spans="4:10" ht="15.75" customHeight="1">
      <c r="D444" s="3"/>
      <c r="F444" s="6"/>
      <c r="G444" s="16"/>
      <c r="H444" s="16"/>
      <c r="J444" s="7"/>
    </row>
    <row r="445" spans="4:10" ht="15.75" customHeight="1">
      <c r="D445" s="3"/>
      <c r="F445" s="6"/>
      <c r="G445" s="16"/>
      <c r="H445" s="16"/>
      <c r="J445" s="7"/>
    </row>
    <row r="446" spans="4:10" ht="15.75" customHeight="1">
      <c r="D446" s="3"/>
      <c r="F446" s="6"/>
      <c r="G446" s="16"/>
      <c r="H446" s="16"/>
      <c r="J446" s="7"/>
    </row>
    <row r="447" spans="4:10" ht="15.75" customHeight="1">
      <c r="D447" s="3"/>
      <c r="F447" s="6"/>
      <c r="G447" s="16"/>
      <c r="H447" s="16"/>
      <c r="J447" s="7"/>
    </row>
    <row r="448" spans="4:10" ht="15.75" customHeight="1">
      <c r="D448" s="3"/>
      <c r="F448" s="6"/>
      <c r="G448" s="16"/>
      <c r="H448" s="16"/>
      <c r="J448" s="7"/>
    </row>
    <row r="449" spans="4:10" ht="15.75" customHeight="1">
      <c r="D449" s="3"/>
      <c r="F449" s="6"/>
      <c r="G449" s="16"/>
      <c r="H449" s="16"/>
      <c r="J449" s="7"/>
    </row>
    <row r="450" spans="4:10" ht="15.75" customHeight="1">
      <c r="D450" s="3"/>
      <c r="F450" s="6"/>
      <c r="G450" s="16"/>
      <c r="H450" s="16"/>
      <c r="J450" s="7"/>
    </row>
    <row r="451" spans="4:10" ht="15.75" customHeight="1">
      <c r="D451" s="3"/>
      <c r="F451" s="6"/>
      <c r="G451" s="16"/>
      <c r="H451" s="16"/>
      <c r="J451" s="7"/>
    </row>
    <row r="452" spans="4:10" ht="15.75" customHeight="1">
      <c r="D452" s="3"/>
      <c r="F452" s="6"/>
      <c r="G452" s="16"/>
      <c r="H452" s="16"/>
      <c r="J452" s="7"/>
    </row>
    <row r="453" spans="4:10" ht="15.75" customHeight="1">
      <c r="D453" s="3"/>
      <c r="F453" s="6"/>
      <c r="G453" s="16"/>
      <c r="H453" s="16"/>
      <c r="J453" s="7"/>
    </row>
    <row r="454" spans="4:10" ht="15.75" customHeight="1">
      <c r="D454" s="3"/>
      <c r="F454" s="6"/>
      <c r="G454" s="16"/>
      <c r="H454" s="16"/>
      <c r="J454" s="7"/>
    </row>
    <row r="455" spans="4:10" ht="15.75" customHeight="1">
      <c r="D455" s="3"/>
      <c r="F455" s="6"/>
      <c r="G455" s="16"/>
      <c r="H455" s="16"/>
      <c r="J455" s="7"/>
    </row>
    <row r="456" spans="4:10" ht="15.75" customHeight="1">
      <c r="D456" s="3"/>
      <c r="F456" s="6"/>
      <c r="G456" s="16"/>
      <c r="H456" s="16"/>
      <c r="J456" s="7"/>
    </row>
    <row r="457" spans="4:10" ht="15.75" customHeight="1">
      <c r="D457" s="3"/>
      <c r="F457" s="6"/>
      <c r="G457" s="16"/>
      <c r="H457" s="16"/>
      <c r="J457" s="7"/>
    </row>
    <row r="458" spans="4:10" ht="15.75" customHeight="1">
      <c r="D458" s="3"/>
      <c r="F458" s="6"/>
      <c r="G458" s="16"/>
      <c r="H458" s="16"/>
      <c r="J458" s="7"/>
    </row>
    <row r="459" spans="4:10" ht="15.75" customHeight="1">
      <c r="D459" s="3"/>
      <c r="F459" s="6"/>
      <c r="G459" s="16"/>
      <c r="H459" s="16"/>
      <c r="J459" s="7"/>
    </row>
    <row r="460" spans="4:10" ht="15.75" customHeight="1">
      <c r="D460" s="3"/>
      <c r="F460" s="6"/>
      <c r="G460" s="16"/>
      <c r="H460" s="16"/>
      <c r="J460" s="7"/>
    </row>
    <row r="461" spans="4:10" ht="15.75" customHeight="1">
      <c r="D461" s="3"/>
      <c r="F461" s="6"/>
      <c r="G461" s="16"/>
      <c r="H461" s="16"/>
      <c r="J461" s="7"/>
    </row>
    <row r="462" spans="4:10" ht="15.75" customHeight="1">
      <c r="D462" s="3"/>
      <c r="F462" s="6"/>
      <c r="G462" s="16"/>
      <c r="H462" s="16"/>
      <c r="J462" s="7"/>
    </row>
    <row r="463" spans="4:10" ht="15.75" customHeight="1">
      <c r="D463" s="3"/>
      <c r="F463" s="6"/>
      <c r="G463" s="16"/>
      <c r="H463" s="16"/>
      <c r="J463" s="7"/>
    </row>
    <row r="464" spans="4:10" ht="15.75" customHeight="1">
      <c r="D464" s="3"/>
      <c r="F464" s="6"/>
      <c r="G464" s="16"/>
      <c r="H464" s="16"/>
      <c r="J464" s="7"/>
    </row>
    <row r="465" spans="4:10" ht="15.75" customHeight="1">
      <c r="D465" s="3"/>
      <c r="F465" s="6"/>
      <c r="G465" s="16"/>
      <c r="H465" s="16"/>
      <c r="J465" s="7"/>
    </row>
    <row r="466" spans="4:10" ht="15.75" customHeight="1">
      <c r="D466" s="3"/>
      <c r="F466" s="6"/>
      <c r="G466" s="16"/>
      <c r="H466" s="16"/>
      <c r="J466" s="7"/>
    </row>
    <row r="467" spans="4:10" ht="15.75" customHeight="1">
      <c r="D467" s="3"/>
      <c r="F467" s="6"/>
      <c r="G467" s="16"/>
      <c r="H467" s="16"/>
      <c r="J467" s="7"/>
    </row>
    <row r="468" spans="4:10" ht="15.75" customHeight="1">
      <c r="D468" s="3"/>
      <c r="F468" s="6"/>
      <c r="G468" s="16"/>
      <c r="H468" s="16"/>
      <c r="J468" s="7"/>
    </row>
    <row r="469" spans="4:10" ht="15.75" customHeight="1">
      <c r="D469" s="3"/>
      <c r="F469" s="6"/>
      <c r="G469" s="16"/>
      <c r="H469" s="16"/>
      <c r="J469" s="7"/>
    </row>
    <row r="470" spans="4:10" ht="15.75" customHeight="1">
      <c r="D470" s="3"/>
      <c r="F470" s="6"/>
      <c r="G470" s="16"/>
      <c r="H470" s="16"/>
      <c r="J470" s="7"/>
    </row>
    <row r="471" spans="4:10" ht="15.75" customHeight="1">
      <c r="D471" s="3"/>
      <c r="F471" s="6"/>
      <c r="G471" s="16"/>
      <c r="H471" s="16"/>
      <c r="J471" s="7"/>
    </row>
    <row r="472" spans="4:10" ht="15.75" customHeight="1">
      <c r="D472" s="3"/>
      <c r="F472" s="6"/>
      <c r="G472" s="16"/>
      <c r="H472" s="16"/>
      <c r="J472" s="7"/>
    </row>
    <row r="473" spans="4:10" ht="15.75" customHeight="1">
      <c r="D473" s="3"/>
      <c r="F473" s="6"/>
      <c r="G473" s="16"/>
      <c r="H473" s="16"/>
      <c r="J473" s="7"/>
    </row>
    <row r="474" spans="4:10" ht="15.75" customHeight="1">
      <c r="D474" s="3"/>
      <c r="F474" s="6"/>
      <c r="G474" s="16"/>
      <c r="H474" s="16"/>
      <c r="J474" s="7"/>
    </row>
    <row r="475" spans="4:10" ht="15.75" customHeight="1">
      <c r="D475" s="3"/>
      <c r="F475" s="6"/>
      <c r="G475" s="16"/>
      <c r="H475" s="16"/>
      <c r="J475" s="7"/>
    </row>
    <row r="476" spans="4:10" ht="15.75" customHeight="1">
      <c r="D476" s="3"/>
      <c r="F476" s="6"/>
      <c r="G476" s="16"/>
      <c r="H476" s="16"/>
      <c r="J476" s="7"/>
    </row>
    <row r="477" spans="4:10" ht="15.75" customHeight="1">
      <c r="D477" s="3"/>
      <c r="F477" s="6"/>
      <c r="G477" s="16"/>
      <c r="H477" s="16"/>
      <c r="J477" s="7"/>
    </row>
    <row r="478" spans="4:10" ht="15.75" customHeight="1">
      <c r="D478" s="3"/>
      <c r="F478" s="6"/>
      <c r="G478" s="16"/>
      <c r="H478" s="16"/>
      <c r="J478" s="7"/>
    </row>
    <row r="479" spans="4:10" ht="15.75" customHeight="1">
      <c r="D479" s="3"/>
      <c r="F479" s="6"/>
      <c r="G479" s="16"/>
      <c r="H479" s="16"/>
      <c r="J479" s="7"/>
    </row>
    <row r="480" spans="4:10" ht="15.75" customHeight="1">
      <c r="D480" s="3"/>
      <c r="F480" s="6"/>
      <c r="G480" s="16"/>
      <c r="H480" s="16"/>
      <c r="J480" s="7"/>
    </row>
    <row r="481" spans="4:10" ht="15.75" customHeight="1">
      <c r="D481" s="3"/>
      <c r="F481" s="6"/>
      <c r="G481" s="16"/>
      <c r="H481" s="16"/>
      <c r="J481" s="7"/>
    </row>
    <row r="482" spans="4:10" ht="15.75" customHeight="1">
      <c r="D482" s="3"/>
      <c r="F482" s="6"/>
      <c r="G482" s="16"/>
      <c r="H482" s="16"/>
      <c r="J482" s="7"/>
    </row>
    <row r="483" spans="4:10" ht="15.75" customHeight="1">
      <c r="D483" s="3"/>
      <c r="F483" s="6"/>
      <c r="G483" s="16"/>
      <c r="H483" s="16"/>
      <c r="J483" s="7"/>
    </row>
    <row r="484" spans="4:10" ht="15.75" customHeight="1">
      <c r="D484" s="3"/>
      <c r="F484" s="6"/>
      <c r="G484" s="16"/>
      <c r="H484" s="16"/>
      <c r="J484" s="7"/>
    </row>
    <row r="485" spans="4:10" ht="15.75" customHeight="1">
      <c r="D485" s="3"/>
      <c r="F485" s="6"/>
      <c r="G485" s="16"/>
      <c r="H485" s="16"/>
      <c r="J485" s="7"/>
    </row>
    <row r="486" spans="4:10" ht="15.75" customHeight="1">
      <c r="D486" s="3"/>
      <c r="F486" s="6"/>
      <c r="G486" s="16"/>
      <c r="H486" s="16"/>
      <c r="J486" s="7"/>
    </row>
    <row r="487" spans="4:10" ht="15.75" customHeight="1">
      <c r="D487" s="3"/>
      <c r="F487" s="6"/>
      <c r="G487" s="16"/>
      <c r="H487" s="16"/>
      <c r="J487" s="7"/>
    </row>
    <row r="488" spans="4:10" ht="15.75" customHeight="1">
      <c r="D488" s="3"/>
      <c r="F488" s="6"/>
      <c r="G488" s="16"/>
      <c r="H488" s="16"/>
      <c r="J488" s="7"/>
    </row>
    <row r="489" spans="4:10" ht="15.75" customHeight="1">
      <c r="D489" s="3"/>
      <c r="F489" s="6"/>
      <c r="G489" s="16"/>
      <c r="H489" s="16"/>
      <c r="J489" s="7"/>
    </row>
    <row r="490" spans="4:10" ht="15.75" customHeight="1">
      <c r="D490" s="3"/>
      <c r="F490" s="6"/>
      <c r="G490" s="16"/>
      <c r="H490" s="16"/>
      <c r="J490" s="7"/>
    </row>
    <row r="491" spans="4:10" ht="15.75" customHeight="1">
      <c r="D491" s="3"/>
      <c r="F491" s="6"/>
      <c r="G491" s="16"/>
      <c r="H491" s="16"/>
      <c r="J491" s="7"/>
    </row>
    <row r="492" spans="4:10" ht="15.75" customHeight="1">
      <c r="D492" s="3"/>
      <c r="F492" s="6"/>
      <c r="G492" s="16"/>
      <c r="H492" s="16"/>
      <c r="J492" s="7"/>
    </row>
    <row r="493" spans="4:10" ht="15.75" customHeight="1">
      <c r="D493" s="3"/>
      <c r="F493" s="6"/>
      <c r="G493" s="16"/>
      <c r="H493" s="16"/>
      <c r="J493" s="7"/>
    </row>
    <row r="494" spans="4:10" ht="15.75" customHeight="1">
      <c r="D494" s="3"/>
      <c r="F494" s="6"/>
      <c r="G494" s="16"/>
      <c r="H494" s="16"/>
      <c r="J494" s="7"/>
    </row>
    <row r="495" spans="4:10" ht="15.75" customHeight="1">
      <c r="D495" s="3"/>
      <c r="F495" s="6"/>
      <c r="G495" s="16"/>
      <c r="H495" s="16"/>
      <c r="J495" s="7"/>
    </row>
    <row r="496" spans="4:10" ht="15.75" customHeight="1">
      <c r="D496" s="3"/>
      <c r="F496" s="6"/>
      <c r="G496" s="16"/>
      <c r="H496" s="16"/>
      <c r="J496" s="7"/>
    </row>
    <row r="497" spans="4:10" ht="15.75" customHeight="1">
      <c r="D497" s="3"/>
      <c r="F497" s="6"/>
      <c r="G497" s="16"/>
      <c r="H497" s="16"/>
      <c r="J497" s="7"/>
    </row>
    <row r="498" spans="4:10" ht="15.75" customHeight="1">
      <c r="D498" s="3"/>
      <c r="F498" s="6"/>
      <c r="G498" s="16"/>
      <c r="H498" s="16"/>
      <c r="J498" s="7"/>
    </row>
    <row r="499" spans="4:10" ht="15.75" customHeight="1">
      <c r="D499" s="3"/>
      <c r="F499" s="6"/>
      <c r="G499" s="16"/>
      <c r="H499" s="16"/>
      <c r="J499" s="7"/>
    </row>
    <row r="500" spans="4:10" ht="15.75" customHeight="1">
      <c r="D500" s="3"/>
      <c r="F500" s="6"/>
      <c r="G500" s="16"/>
      <c r="H500" s="16"/>
      <c r="J500" s="7"/>
    </row>
    <row r="501" spans="4:10" ht="15.75" customHeight="1">
      <c r="D501" s="3"/>
      <c r="F501" s="6"/>
      <c r="G501" s="16"/>
      <c r="H501" s="16"/>
      <c r="J501" s="7"/>
    </row>
    <row r="502" spans="4:10" ht="15.75" customHeight="1">
      <c r="D502" s="3"/>
      <c r="F502" s="6"/>
      <c r="G502" s="16"/>
      <c r="H502" s="16"/>
      <c r="J502" s="7"/>
    </row>
    <row r="503" spans="4:10" ht="15.75" customHeight="1">
      <c r="D503" s="3"/>
      <c r="F503" s="6"/>
      <c r="G503" s="16"/>
      <c r="H503" s="16"/>
      <c r="J503" s="7"/>
    </row>
    <row r="504" spans="4:10" ht="15.75" customHeight="1">
      <c r="D504" s="3"/>
      <c r="F504" s="6"/>
      <c r="G504" s="16"/>
      <c r="H504" s="16"/>
      <c r="J504" s="7"/>
    </row>
    <row r="505" spans="4:10" ht="15.75" customHeight="1">
      <c r="D505" s="3"/>
      <c r="F505" s="6"/>
      <c r="G505" s="16"/>
      <c r="H505" s="16"/>
      <c r="J505" s="7"/>
    </row>
    <row r="506" spans="4:10" ht="15.75" customHeight="1">
      <c r="D506" s="3"/>
      <c r="F506" s="6"/>
      <c r="G506" s="16"/>
      <c r="H506" s="16"/>
      <c r="J506" s="7"/>
    </row>
    <row r="507" spans="4:10" ht="15.75" customHeight="1">
      <c r="D507" s="3"/>
      <c r="F507" s="6"/>
      <c r="G507" s="16"/>
      <c r="H507" s="16"/>
      <c r="J507" s="7"/>
    </row>
    <row r="508" spans="4:10" ht="15.75" customHeight="1">
      <c r="D508" s="3"/>
      <c r="F508" s="6"/>
      <c r="G508" s="16"/>
      <c r="H508" s="16"/>
      <c r="J508" s="7"/>
    </row>
    <row r="509" spans="4:10" ht="15.75" customHeight="1">
      <c r="D509" s="3"/>
      <c r="F509" s="6"/>
      <c r="G509" s="16"/>
      <c r="H509" s="16"/>
      <c r="J509" s="7"/>
    </row>
    <row r="510" spans="4:10" ht="15.75" customHeight="1">
      <c r="D510" s="3"/>
      <c r="F510" s="6"/>
      <c r="G510" s="16"/>
      <c r="H510" s="16"/>
      <c r="J510" s="7"/>
    </row>
    <row r="511" spans="4:10" ht="15.75" customHeight="1">
      <c r="D511" s="3"/>
      <c r="F511" s="6"/>
      <c r="G511" s="16"/>
      <c r="H511" s="16"/>
      <c r="J511" s="7"/>
    </row>
    <row r="512" spans="4:10" ht="15.75" customHeight="1">
      <c r="D512" s="3"/>
      <c r="F512" s="6"/>
      <c r="G512" s="16"/>
      <c r="H512" s="16"/>
      <c r="J512" s="7"/>
    </row>
    <row r="513" spans="4:10" ht="15.75" customHeight="1">
      <c r="D513" s="3"/>
      <c r="F513" s="6"/>
      <c r="G513" s="16"/>
      <c r="H513" s="16"/>
      <c r="J513" s="7"/>
    </row>
    <row r="514" spans="4:10" ht="15.75" customHeight="1">
      <c r="D514" s="3"/>
      <c r="F514" s="6"/>
      <c r="G514" s="16"/>
      <c r="H514" s="16"/>
      <c r="J514" s="7"/>
    </row>
    <row r="515" spans="4:10" ht="15.75" customHeight="1">
      <c r="D515" s="3"/>
      <c r="F515" s="6"/>
      <c r="G515" s="16"/>
      <c r="H515" s="16"/>
      <c r="J515" s="7"/>
    </row>
    <row r="516" spans="4:10" ht="15.75" customHeight="1">
      <c r="D516" s="3"/>
      <c r="F516" s="6"/>
      <c r="G516" s="16"/>
      <c r="H516" s="16"/>
      <c r="J516" s="7"/>
    </row>
    <row r="517" spans="4:10" ht="15.75" customHeight="1">
      <c r="D517" s="3"/>
      <c r="F517" s="6"/>
      <c r="G517" s="16"/>
      <c r="H517" s="16"/>
      <c r="J517" s="7"/>
    </row>
    <row r="518" spans="4:10" ht="15.75" customHeight="1">
      <c r="D518" s="3"/>
      <c r="F518" s="6"/>
      <c r="G518" s="16"/>
      <c r="H518" s="16"/>
      <c r="J518" s="7"/>
    </row>
    <row r="519" spans="4:10" ht="15.75" customHeight="1">
      <c r="D519" s="3"/>
      <c r="F519" s="6"/>
      <c r="G519" s="16"/>
      <c r="H519" s="16"/>
      <c r="J519" s="7"/>
    </row>
    <row r="520" spans="4:10" ht="15.75" customHeight="1">
      <c r="D520" s="3"/>
      <c r="F520" s="6"/>
      <c r="G520" s="16"/>
      <c r="H520" s="16"/>
      <c r="J520" s="7"/>
    </row>
    <row r="521" spans="4:10" ht="15.75" customHeight="1">
      <c r="D521" s="3"/>
      <c r="F521" s="6"/>
      <c r="G521" s="16"/>
      <c r="H521" s="16"/>
      <c r="J521" s="7"/>
    </row>
    <row r="522" spans="4:10" ht="15.75" customHeight="1">
      <c r="D522" s="3"/>
      <c r="F522" s="6"/>
      <c r="G522" s="16"/>
      <c r="H522" s="16"/>
      <c r="J522" s="7"/>
    </row>
    <row r="523" spans="4:10" ht="15.75" customHeight="1">
      <c r="D523" s="3"/>
      <c r="F523" s="6"/>
      <c r="G523" s="16"/>
      <c r="H523" s="16"/>
      <c r="J523" s="7"/>
    </row>
    <row r="524" spans="4:10" ht="15.75" customHeight="1">
      <c r="D524" s="3"/>
      <c r="F524" s="6"/>
      <c r="G524" s="16"/>
      <c r="H524" s="16"/>
      <c r="J524" s="7"/>
    </row>
    <row r="525" spans="4:10" ht="15.75" customHeight="1">
      <c r="D525" s="3"/>
      <c r="F525" s="6"/>
      <c r="G525" s="16"/>
      <c r="H525" s="16"/>
      <c r="J525" s="7"/>
    </row>
    <row r="526" spans="4:10" ht="15.75" customHeight="1">
      <c r="D526" s="3"/>
      <c r="F526" s="6"/>
      <c r="G526" s="16"/>
      <c r="H526" s="16"/>
      <c r="J526" s="7"/>
    </row>
    <row r="527" spans="4:10" ht="15.75" customHeight="1">
      <c r="D527" s="3"/>
      <c r="F527" s="6"/>
      <c r="G527" s="16"/>
      <c r="H527" s="16"/>
      <c r="J527" s="7"/>
    </row>
    <row r="528" spans="4:10" ht="15.75" customHeight="1">
      <c r="D528" s="3"/>
      <c r="F528" s="6"/>
      <c r="G528" s="16"/>
      <c r="H528" s="16"/>
      <c r="J528" s="7"/>
    </row>
    <row r="529" spans="4:10" ht="15.75" customHeight="1">
      <c r="D529" s="3"/>
      <c r="F529" s="6"/>
      <c r="G529" s="16"/>
      <c r="H529" s="16"/>
      <c r="J529" s="7"/>
    </row>
    <row r="530" spans="4:10" ht="15.75" customHeight="1">
      <c r="D530" s="3"/>
      <c r="F530" s="6"/>
      <c r="G530" s="16"/>
      <c r="H530" s="16"/>
      <c r="J530" s="7"/>
    </row>
    <row r="531" spans="4:10" ht="15.75" customHeight="1">
      <c r="D531" s="3"/>
      <c r="F531" s="6"/>
      <c r="G531" s="16"/>
      <c r="H531" s="16"/>
      <c r="J531" s="7"/>
    </row>
    <row r="532" spans="4:10" ht="15.75" customHeight="1">
      <c r="D532" s="3"/>
      <c r="F532" s="6"/>
      <c r="G532" s="16"/>
      <c r="H532" s="16"/>
      <c r="J532" s="7"/>
    </row>
    <row r="533" spans="4:10" ht="15.75" customHeight="1">
      <c r="D533" s="3"/>
      <c r="F533" s="6"/>
      <c r="G533" s="16"/>
      <c r="H533" s="16"/>
      <c r="J533" s="7"/>
    </row>
    <row r="534" spans="4:10" ht="15.75" customHeight="1">
      <c r="D534" s="3"/>
      <c r="F534" s="6"/>
      <c r="G534" s="16"/>
      <c r="H534" s="16"/>
      <c r="J534" s="7"/>
    </row>
    <row r="535" spans="4:10" ht="15.75" customHeight="1">
      <c r="D535" s="3"/>
      <c r="F535" s="6"/>
      <c r="G535" s="16"/>
      <c r="H535" s="16"/>
      <c r="J535" s="7"/>
    </row>
    <row r="536" spans="4:10" ht="15.75" customHeight="1">
      <c r="D536" s="3"/>
      <c r="F536" s="6"/>
      <c r="G536" s="16"/>
      <c r="H536" s="16"/>
      <c r="J536" s="7"/>
    </row>
    <row r="537" spans="4:10" ht="15.75" customHeight="1">
      <c r="D537" s="3"/>
      <c r="F537" s="6"/>
      <c r="G537" s="16"/>
      <c r="H537" s="16"/>
      <c r="J537" s="7"/>
    </row>
    <row r="538" spans="4:10" ht="15.75" customHeight="1">
      <c r="D538" s="3"/>
      <c r="F538" s="6"/>
      <c r="G538" s="16"/>
      <c r="H538" s="16"/>
      <c r="J538" s="7"/>
    </row>
    <row r="539" spans="4:10" ht="15.75" customHeight="1">
      <c r="D539" s="3"/>
      <c r="F539" s="6"/>
      <c r="G539" s="16"/>
      <c r="H539" s="16"/>
      <c r="J539" s="7"/>
    </row>
    <row r="540" spans="4:10" ht="15.75" customHeight="1">
      <c r="D540" s="3"/>
      <c r="F540" s="6"/>
      <c r="G540" s="16"/>
      <c r="H540" s="16"/>
      <c r="J540" s="7"/>
    </row>
    <row r="541" spans="4:10" ht="15.75" customHeight="1">
      <c r="D541" s="3"/>
      <c r="F541" s="6"/>
      <c r="G541" s="16"/>
      <c r="H541" s="16"/>
      <c r="J541" s="7"/>
    </row>
    <row r="542" spans="4:10" ht="15.75" customHeight="1">
      <c r="D542" s="3"/>
      <c r="F542" s="6"/>
      <c r="G542" s="16"/>
      <c r="H542" s="16"/>
      <c r="J542" s="7"/>
    </row>
    <row r="543" spans="4:10" ht="15.75" customHeight="1">
      <c r="D543" s="3"/>
      <c r="F543" s="6"/>
      <c r="G543" s="16"/>
      <c r="H543" s="16"/>
      <c r="J543" s="7"/>
    </row>
    <row r="544" spans="4:10" ht="15.75" customHeight="1">
      <c r="D544" s="3"/>
      <c r="F544" s="6"/>
      <c r="G544" s="16"/>
      <c r="H544" s="16"/>
      <c r="J544" s="7"/>
    </row>
    <row r="545" spans="4:10" ht="15.75" customHeight="1">
      <c r="D545" s="3"/>
      <c r="F545" s="6"/>
      <c r="G545" s="16"/>
      <c r="H545" s="16"/>
      <c r="J545" s="7"/>
    </row>
    <row r="546" spans="4:10" ht="15.75" customHeight="1">
      <c r="D546" s="3"/>
      <c r="F546" s="6"/>
      <c r="G546" s="16"/>
      <c r="H546" s="16"/>
      <c r="J546" s="7"/>
    </row>
    <row r="547" spans="4:10" ht="15.75" customHeight="1">
      <c r="D547" s="3"/>
      <c r="F547" s="6"/>
      <c r="G547" s="16"/>
      <c r="H547" s="16"/>
      <c r="J547" s="7"/>
    </row>
    <row r="548" spans="4:10" ht="15.75" customHeight="1">
      <c r="D548" s="3"/>
      <c r="F548" s="6"/>
      <c r="G548" s="16"/>
      <c r="H548" s="16"/>
      <c r="J548" s="7"/>
    </row>
    <row r="549" spans="4:10" ht="15.75" customHeight="1">
      <c r="D549" s="3"/>
      <c r="F549" s="6"/>
      <c r="G549" s="16"/>
      <c r="H549" s="16"/>
      <c r="J549" s="7"/>
    </row>
    <row r="550" spans="4:10" ht="15.75" customHeight="1">
      <c r="D550" s="3"/>
      <c r="F550" s="6"/>
      <c r="G550" s="16"/>
      <c r="H550" s="16"/>
      <c r="J550" s="7"/>
    </row>
    <row r="551" spans="4:10" ht="15.75" customHeight="1">
      <c r="D551" s="3"/>
      <c r="F551" s="6"/>
      <c r="G551" s="16"/>
      <c r="H551" s="16"/>
      <c r="J551" s="7"/>
    </row>
    <row r="552" spans="4:10" ht="15.75" customHeight="1">
      <c r="D552" s="3"/>
      <c r="F552" s="6"/>
      <c r="G552" s="16"/>
      <c r="H552" s="16"/>
      <c r="J552" s="7"/>
    </row>
    <row r="553" spans="4:10" ht="15.75" customHeight="1">
      <c r="D553" s="3"/>
      <c r="F553" s="6"/>
      <c r="G553" s="16"/>
      <c r="H553" s="16"/>
      <c r="J553" s="7"/>
    </row>
    <row r="554" spans="4:10" ht="15.75" customHeight="1">
      <c r="D554" s="3"/>
      <c r="F554" s="6"/>
      <c r="G554" s="16"/>
      <c r="H554" s="16"/>
      <c r="J554" s="7"/>
    </row>
    <row r="555" spans="4:10" ht="15.75" customHeight="1">
      <c r="D555" s="3"/>
      <c r="F555" s="6"/>
      <c r="G555" s="16"/>
      <c r="H555" s="16"/>
      <c r="J555" s="7"/>
    </row>
    <row r="556" spans="4:10" ht="15.75" customHeight="1">
      <c r="D556" s="3"/>
      <c r="F556" s="6"/>
      <c r="G556" s="16"/>
      <c r="H556" s="16"/>
      <c r="J556" s="7"/>
    </row>
    <row r="557" spans="4:10" ht="15.75" customHeight="1">
      <c r="D557" s="3"/>
      <c r="F557" s="6"/>
      <c r="G557" s="16"/>
      <c r="H557" s="16"/>
      <c r="J557" s="7"/>
    </row>
    <row r="558" spans="4:10" ht="15.75" customHeight="1">
      <c r="D558" s="3"/>
      <c r="F558" s="6"/>
      <c r="G558" s="16"/>
      <c r="H558" s="16"/>
      <c r="J558" s="7"/>
    </row>
    <row r="559" spans="4:10" ht="15.75" customHeight="1">
      <c r="D559" s="3"/>
      <c r="F559" s="6"/>
      <c r="G559" s="16"/>
      <c r="H559" s="16"/>
      <c r="J559" s="7"/>
    </row>
    <row r="560" spans="4:10" ht="15.75" customHeight="1">
      <c r="D560" s="3"/>
      <c r="F560" s="6"/>
      <c r="G560" s="16"/>
      <c r="H560" s="16"/>
      <c r="J560" s="7"/>
    </row>
    <row r="561" spans="4:10" ht="15.75" customHeight="1">
      <c r="D561" s="3"/>
      <c r="F561" s="6"/>
      <c r="G561" s="16"/>
      <c r="H561" s="16"/>
      <c r="J561" s="7"/>
    </row>
    <row r="562" spans="4:10" ht="15.75" customHeight="1">
      <c r="D562" s="3"/>
      <c r="F562" s="6"/>
      <c r="G562" s="16"/>
      <c r="H562" s="16"/>
      <c r="J562" s="7"/>
    </row>
    <row r="563" spans="4:10" ht="15.75" customHeight="1">
      <c r="D563" s="3"/>
      <c r="F563" s="6"/>
      <c r="G563" s="16"/>
      <c r="H563" s="16"/>
      <c r="J563" s="7"/>
    </row>
    <row r="564" spans="4:10" ht="15.75" customHeight="1">
      <c r="D564" s="3"/>
      <c r="F564" s="6"/>
      <c r="G564" s="16"/>
      <c r="H564" s="16"/>
      <c r="J564" s="7"/>
    </row>
    <row r="565" spans="4:10" ht="15.75" customHeight="1">
      <c r="D565" s="3"/>
      <c r="F565" s="6"/>
      <c r="G565" s="16"/>
      <c r="H565" s="16"/>
      <c r="J565" s="7"/>
    </row>
    <row r="566" spans="4:10" ht="15.75" customHeight="1">
      <c r="D566" s="3"/>
      <c r="F566" s="6"/>
      <c r="G566" s="16"/>
      <c r="H566" s="16"/>
      <c r="J566" s="7"/>
    </row>
    <row r="567" spans="4:10" ht="15.75" customHeight="1">
      <c r="D567" s="3"/>
      <c r="F567" s="6"/>
      <c r="G567" s="16"/>
      <c r="H567" s="16"/>
      <c r="J567" s="7"/>
    </row>
    <row r="568" spans="4:10" ht="15.75" customHeight="1">
      <c r="D568" s="3"/>
      <c r="F568" s="6"/>
      <c r="G568" s="16"/>
      <c r="H568" s="16"/>
      <c r="J568" s="7"/>
    </row>
    <row r="569" spans="4:10" ht="15.75" customHeight="1">
      <c r="D569" s="3"/>
      <c r="F569" s="6"/>
      <c r="G569" s="16"/>
      <c r="H569" s="16"/>
      <c r="J569" s="7"/>
    </row>
    <row r="570" spans="4:10" ht="15.75" customHeight="1">
      <c r="D570" s="3"/>
      <c r="F570" s="6"/>
      <c r="G570" s="16"/>
      <c r="H570" s="16"/>
      <c r="J570" s="7"/>
    </row>
    <row r="571" spans="4:10" ht="15.75" customHeight="1">
      <c r="D571" s="3"/>
      <c r="F571" s="6"/>
      <c r="G571" s="16"/>
      <c r="H571" s="16"/>
      <c r="J571" s="7"/>
    </row>
    <row r="572" spans="4:10" ht="15.75" customHeight="1">
      <c r="D572" s="3"/>
      <c r="F572" s="6"/>
      <c r="G572" s="16"/>
      <c r="H572" s="16"/>
      <c r="J572" s="7"/>
    </row>
    <row r="573" spans="4:10" ht="15.75" customHeight="1">
      <c r="D573" s="3"/>
      <c r="F573" s="6"/>
      <c r="G573" s="16"/>
      <c r="H573" s="16"/>
      <c r="J573" s="7"/>
    </row>
    <row r="574" spans="4:10" ht="15.75" customHeight="1">
      <c r="D574" s="3"/>
      <c r="F574" s="6"/>
      <c r="G574" s="16"/>
      <c r="H574" s="16"/>
      <c r="J574" s="7"/>
    </row>
    <row r="575" spans="4:10" ht="15.75" customHeight="1">
      <c r="D575" s="3"/>
      <c r="F575" s="6"/>
      <c r="G575" s="16"/>
      <c r="H575" s="16"/>
      <c r="J575" s="7"/>
    </row>
    <row r="576" spans="4:10" ht="15.75" customHeight="1">
      <c r="D576" s="3"/>
      <c r="F576" s="6"/>
      <c r="G576" s="16"/>
      <c r="H576" s="16"/>
      <c r="J576" s="7"/>
    </row>
    <row r="577" spans="4:10" ht="15.75" customHeight="1">
      <c r="D577" s="3"/>
      <c r="F577" s="6"/>
      <c r="G577" s="16"/>
      <c r="H577" s="16"/>
      <c r="J577" s="7"/>
    </row>
    <row r="578" spans="4:10" ht="15.75" customHeight="1">
      <c r="D578" s="3"/>
      <c r="F578" s="6"/>
      <c r="G578" s="16"/>
      <c r="H578" s="16"/>
      <c r="J578" s="7"/>
    </row>
    <row r="579" spans="4:10" ht="15.75" customHeight="1">
      <c r="D579" s="3"/>
      <c r="F579" s="6"/>
      <c r="G579" s="16"/>
      <c r="H579" s="16"/>
      <c r="J579" s="7"/>
    </row>
    <row r="580" spans="4:10" ht="15.75" customHeight="1">
      <c r="D580" s="3"/>
      <c r="F580" s="6"/>
      <c r="G580" s="16"/>
      <c r="H580" s="16"/>
      <c r="J580" s="7"/>
    </row>
    <row r="581" spans="4:10" ht="15.75" customHeight="1">
      <c r="D581" s="3"/>
      <c r="F581" s="6"/>
      <c r="G581" s="16"/>
      <c r="H581" s="16"/>
      <c r="J581" s="7"/>
    </row>
    <row r="582" spans="4:10" ht="15.75" customHeight="1">
      <c r="D582" s="3"/>
      <c r="F582" s="6"/>
      <c r="G582" s="16"/>
      <c r="H582" s="16"/>
      <c r="J582" s="7"/>
    </row>
    <row r="583" spans="4:10" ht="15.75" customHeight="1">
      <c r="D583" s="3"/>
      <c r="F583" s="6"/>
      <c r="G583" s="16"/>
      <c r="H583" s="16"/>
      <c r="J583" s="7"/>
    </row>
    <row r="584" spans="4:10" ht="15.75" customHeight="1">
      <c r="D584" s="3"/>
      <c r="F584" s="6"/>
      <c r="G584" s="16"/>
      <c r="H584" s="16"/>
      <c r="J584" s="7"/>
    </row>
    <row r="585" spans="4:10" ht="15.75" customHeight="1">
      <c r="D585" s="3"/>
      <c r="F585" s="6"/>
      <c r="G585" s="16"/>
      <c r="H585" s="16"/>
      <c r="J585" s="7"/>
    </row>
    <row r="586" spans="4:10" ht="15.75" customHeight="1">
      <c r="D586" s="3"/>
      <c r="F586" s="6"/>
      <c r="G586" s="16"/>
      <c r="H586" s="16"/>
      <c r="J586" s="7"/>
    </row>
    <row r="587" spans="4:10" ht="15.75" customHeight="1">
      <c r="D587" s="3"/>
      <c r="F587" s="6"/>
      <c r="G587" s="16"/>
      <c r="H587" s="16"/>
      <c r="J587" s="7"/>
    </row>
    <row r="588" spans="4:10" ht="15.75" customHeight="1">
      <c r="D588" s="3"/>
      <c r="F588" s="6"/>
      <c r="G588" s="16"/>
      <c r="H588" s="16"/>
      <c r="J588" s="7"/>
    </row>
    <row r="589" spans="4:10" ht="15.75" customHeight="1">
      <c r="D589" s="3"/>
      <c r="F589" s="6"/>
      <c r="G589" s="16"/>
      <c r="H589" s="16"/>
      <c r="J589" s="7"/>
    </row>
    <row r="590" spans="4:10" ht="15.75" customHeight="1">
      <c r="D590" s="3"/>
      <c r="F590" s="6"/>
      <c r="G590" s="16"/>
      <c r="H590" s="16"/>
      <c r="J590" s="7"/>
    </row>
    <row r="591" spans="4:10" ht="15.75" customHeight="1">
      <c r="D591" s="3"/>
      <c r="F591" s="6"/>
      <c r="G591" s="16"/>
      <c r="H591" s="16"/>
      <c r="J591" s="7"/>
    </row>
    <row r="592" spans="4:10" ht="15.75" customHeight="1">
      <c r="D592" s="3"/>
      <c r="F592" s="6"/>
      <c r="G592" s="16"/>
      <c r="H592" s="16"/>
      <c r="J592" s="7"/>
    </row>
    <row r="593" spans="4:10" ht="15.75" customHeight="1">
      <c r="D593" s="3"/>
      <c r="F593" s="6"/>
      <c r="G593" s="16"/>
      <c r="H593" s="16"/>
      <c r="J593" s="7"/>
    </row>
    <row r="594" spans="4:10" ht="15.75" customHeight="1">
      <c r="D594" s="3"/>
      <c r="F594" s="6"/>
      <c r="G594" s="16"/>
      <c r="H594" s="16"/>
      <c r="J594" s="7"/>
    </row>
    <row r="595" spans="4:10" ht="15.75" customHeight="1">
      <c r="D595" s="3"/>
      <c r="F595" s="6"/>
      <c r="G595" s="16"/>
      <c r="H595" s="16"/>
      <c r="J595" s="7"/>
    </row>
    <row r="596" spans="4:10" ht="15.75" customHeight="1">
      <c r="D596" s="3"/>
      <c r="F596" s="6"/>
      <c r="G596" s="16"/>
      <c r="H596" s="16"/>
      <c r="J596" s="7"/>
    </row>
    <row r="597" spans="4:10" ht="15.75" customHeight="1">
      <c r="D597" s="3"/>
      <c r="F597" s="6"/>
      <c r="G597" s="16"/>
      <c r="H597" s="16"/>
      <c r="J597" s="7"/>
    </row>
    <row r="598" spans="4:10" ht="15.75" customHeight="1">
      <c r="D598" s="3"/>
      <c r="F598" s="6"/>
      <c r="G598" s="16"/>
      <c r="H598" s="16"/>
      <c r="J598" s="7"/>
    </row>
    <row r="599" spans="4:10" ht="15.75" customHeight="1">
      <c r="D599" s="3"/>
      <c r="F599" s="6"/>
      <c r="G599" s="16"/>
      <c r="H599" s="16"/>
      <c r="J599" s="7"/>
    </row>
    <row r="600" spans="4:10" ht="15.75" customHeight="1">
      <c r="D600" s="3"/>
      <c r="F600" s="6"/>
      <c r="G600" s="16"/>
      <c r="H600" s="16"/>
      <c r="J600" s="7"/>
    </row>
    <row r="601" spans="4:10" ht="15.75" customHeight="1">
      <c r="D601" s="3"/>
      <c r="F601" s="6"/>
      <c r="G601" s="16"/>
      <c r="H601" s="16"/>
      <c r="J601" s="7"/>
    </row>
    <row r="602" spans="4:10" ht="15.75" customHeight="1">
      <c r="D602" s="3"/>
      <c r="F602" s="6"/>
      <c r="G602" s="16"/>
      <c r="H602" s="16"/>
      <c r="J602" s="7"/>
    </row>
    <row r="603" spans="4:10" ht="15.75" customHeight="1">
      <c r="D603" s="3"/>
      <c r="F603" s="6"/>
      <c r="G603" s="16"/>
      <c r="H603" s="16"/>
      <c r="J603" s="7"/>
    </row>
    <row r="604" spans="4:10" ht="15.75" customHeight="1">
      <c r="D604" s="3"/>
      <c r="F604" s="6"/>
      <c r="G604" s="16"/>
      <c r="H604" s="16"/>
      <c r="J604" s="7"/>
    </row>
    <row r="605" spans="4:10" ht="15.75" customHeight="1">
      <c r="D605" s="3"/>
      <c r="F605" s="6"/>
      <c r="G605" s="16"/>
      <c r="H605" s="16"/>
      <c r="J605" s="7"/>
    </row>
    <row r="606" spans="4:10" ht="15.75" customHeight="1">
      <c r="D606" s="3"/>
      <c r="F606" s="6"/>
      <c r="G606" s="16"/>
      <c r="H606" s="16"/>
      <c r="J606" s="7"/>
    </row>
    <row r="607" spans="4:10" ht="15.75" customHeight="1">
      <c r="D607" s="3"/>
      <c r="F607" s="6"/>
      <c r="G607" s="16"/>
      <c r="H607" s="16"/>
      <c r="J607" s="7"/>
    </row>
    <row r="608" spans="4:10" ht="15.75" customHeight="1">
      <c r="D608" s="3"/>
      <c r="F608" s="6"/>
      <c r="G608" s="16"/>
      <c r="H608" s="16"/>
      <c r="J608" s="7"/>
    </row>
    <row r="609" spans="4:10" ht="15.75" customHeight="1">
      <c r="D609" s="3"/>
      <c r="F609" s="6"/>
      <c r="G609" s="16"/>
      <c r="H609" s="16"/>
      <c r="J609" s="7"/>
    </row>
    <row r="610" spans="4:10" ht="15.75" customHeight="1">
      <c r="D610" s="3"/>
      <c r="F610" s="6"/>
      <c r="G610" s="16"/>
      <c r="H610" s="16"/>
      <c r="J610" s="7"/>
    </row>
    <row r="611" spans="4:10" ht="15.75" customHeight="1">
      <c r="D611" s="3"/>
      <c r="F611" s="6"/>
      <c r="G611" s="16"/>
      <c r="H611" s="16"/>
      <c r="J611" s="7"/>
    </row>
    <row r="612" spans="4:10" ht="15.75" customHeight="1">
      <c r="D612" s="3"/>
      <c r="F612" s="6"/>
      <c r="G612" s="16"/>
      <c r="H612" s="16"/>
      <c r="J612" s="7"/>
    </row>
    <row r="613" spans="4:10" ht="15.75" customHeight="1">
      <c r="D613" s="3"/>
      <c r="F613" s="6"/>
      <c r="G613" s="16"/>
      <c r="H613" s="16"/>
      <c r="J613" s="7"/>
    </row>
    <row r="614" spans="4:10" ht="15.75" customHeight="1">
      <c r="D614" s="3"/>
      <c r="F614" s="6"/>
      <c r="G614" s="16"/>
      <c r="H614" s="16"/>
      <c r="J614" s="7"/>
    </row>
    <row r="615" spans="4:10" ht="15.75" customHeight="1">
      <c r="D615" s="3"/>
      <c r="F615" s="6"/>
      <c r="G615" s="16"/>
      <c r="H615" s="16"/>
      <c r="J615" s="7"/>
    </row>
    <row r="616" spans="4:10" ht="15.75" customHeight="1">
      <c r="D616" s="3"/>
      <c r="F616" s="6"/>
      <c r="G616" s="16"/>
      <c r="H616" s="16"/>
      <c r="J616" s="7"/>
    </row>
    <row r="617" spans="4:10" ht="15.75" customHeight="1">
      <c r="D617" s="3"/>
      <c r="F617" s="6"/>
      <c r="G617" s="16"/>
      <c r="H617" s="16"/>
      <c r="J617" s="7"/>
    </row>
    <row r="618" spans="4:10" ht="15.75" customHeight="1">
      <c r="D618" s="3"/>
      <c r="F618" s="6"/>
      <c r="G618" s="16"/>
      <c r="H618" s="16"/>
      <c r="J618" s="7"/>
    </row>
    <row r="619" spans="4:10" ht="15.75" customHeight="1">
      <c r="D619" s="3"/>
      <c r="F619" s="6"/>
      <c r="G619" s="16"/>
      <c r="H619" s="16"/>
      <c r="J619" s="7"/>
    </row>
    <row r="620" spans="4:10" ht="15.75" customHeight="1">
      <c r="D620" s="3"/>
      <c r="F620" s="6"/>
      <c r="G620" s="16"/>
      <c r="H620" s="16"/>
      <c r="J620" s="7"/>
    </row>
    <row r="621" spans="4:10" ht="15.75" customHeight="1">
      <c r="D621" s="3"/>
      <c r="F621" s="6"/>
      <c r="G621" s="16"/>
      <c r="H621" s="16"/>
      <c r="J621" s="7"/>
    </row>
    <row r="622" spans="4:10" ht="15.75" customHeight="1">
      <c r="D622" s="3"/>
      <c r="F622" s="6"/>
      <c r="G622" s="16"/>
      <c r="H622" s="16"/>
      <c r="J622" s="7"/>
    </row>
    <row r="623" spans="4:10" ht="15.75" customHeight="1">
      <c r="D623" s="3"/>
      <c r="F623" s="6"/>
      <c r="G623" s="16"/>
      <c r="H623" s="16"/>
      <c r="J623" s="7"/>
    </row>
    <row r="624" spans="4:10" ht="15.75" customHeight="1">
      <c r="D624" s="3"/>
      <c r="F624" s="6"/>
      <c r="G624" s="16"/>
      <c r="H624" s="16"/>
      <c r="J624" s="7"/>
    </row>
    <row r="625" spans="4:10" ht="15.75" customHeight="1">
      <c r="D625" s="3"/>
      <c r="F625" s="6"/>
      <c r="G625" s="16"/>
      <c r="H625" s="16"/>
      <c r="J625" s="7"/>
    </row>
    <row r="626" spans="4:10" ht="15.75" customHeight="1">
      <c r="D626" s="3"/>
      <c r="F626" s="6"/>
      <c r="G626" s="16"/>
      <c r="H626" s="16"/>
      <c r="J626" s="7"/>
    </row>
    <row r="627" spans="4:10" ht="15.75" customHeight="1">
      <c r="D627" s="3"/>
      <c r="F627" s="6"/>
      <c r="G627" s="16"/>
      <c r="H627" s="16"/>
      <c r="J627" s="7"/>
    </row>
    <row r="628" spans="4:10" ht="15.75" customHeight="1">
      <c r="D628" s="3"/>
      <c r="F628" s="6"/>
      <c r="G628" s="16"/>
      <c r="H628" s="16"/>
      <c r="J628" s="7"/>
    </row>
    <row r="629" spans="4:10" ht="15.75" customHeight="1">
      <c r="D629" s="3"/>
      <c r="F629" s="6"/>
      <c r="G629" s="16"/>
      <c r="H629" s="16"/>
      <c r="J629" s="7"/>
    </row>
    <row r="630" spans="4:10" ht="15.75" customHeight="1">
      <c r="D630" s="3"/>
      <c r="F630" s="6"/>
      <c r="G630" s="16"/>
      <c r="H630" s="16"/>
      <c r="J630" s="7"/>
    </row>
    <row r="631" spans="4:10" ht="15.75" customHeight="1">
      <c r="D631" s="3"/>
      <c r="F631" s="6"/>
      <c r="G631" s="16"/>
      <c r="H631" s="16"/>
      <c r="J631" s="7"/>
    </row>
    <row r="632" spans="4:10" ht="15.75" customHeight="1">
      <c r="D632" s="3"/>
      <c r="F632" s="6"/>
      <c r="G632" s="16"/>
      <c r="H632" s="16"/>
      <c r="J632" s="7"/>
    </row>
    <row r="633" spans="4:10" ht="15.75" customHeight="1">
      <c r="D633" s="3"/>
      <c r="F633" s="6"/>
      <c r="G633" s="16"/>
      <c r="H633" s="16"/>
      <c r="J633" s="7"/>
    </row>
    <row r="634" spans="4:10" ht="15.75" customHeight="1">
      <c r="D634" s="3"/>
      <c r="F634" s="6"/>
      <c r="G634" s="16"/>
      <c r="H634" s="16"/>
      <c r="J634" s="7"/>
    </row>
    <row r="635" spans="4:10" ht="15.75" customHeight="1">
      <c r="D635" s="3"/>
      <c r="F635" s="6"/>
      <c r="G635" s="16"/>
      <c r="H635" s="16"/>
      <c r="J635" s="7"/>
    </row>
    <row r="636" spans="4:10" ht="15.75" customHeight="1">
      <c r="D636" s="3"/>
      <c r="F636" s="6"/>
      <c r="G636" s="16"/>
      <c r="H636" s="16"/>
      <c r="J636" s="7"/>
    </row>
    <row r="637" spans="4:10" ht="15.75" customHeight="1">
      <c r="D637" s="3"/>
      <c r="F637" s="6"/>
      <c r="G637" s="16"/>
      <c r="H637" s="16"/>
      <c r="J637" s="7"/>
    </row>
    <row r="638" spans="4:10" ht="15.75" customHeight="1">
      <c r="D638" s="3"/>
      <c r="F638" s="6"/>
      <c r="G638" s="16"/>
      <c r="H638" s="16"/>
      <c r="J638" s="7"/>
    </row>
    <row r="639" spans="4:10" ht="15.75" customHeight="1">
      <c r="D639" s="3"/>
      <c r="F639" s="6"/>
      <c r="G639" s="16"/>
      <c r="H639" s="16"/>
      <c r="J639" s="7"/>
    </row>
    <row r="640" spans="4:10" ht="15.75" customHeight="1">
      <c r="D640" s="3"/>
      <c r="F640" s="6"/>
      <c r="G640" s="16"/>
      <c r="H640" s="16"/>
      <c r="J640" s="7"/>
    </row>
    <row r="641" spans="4:10" ht="15.75" customHeight="1">
      <c r="D641" s="3"/>
      <c r="F641" s="6"/>
      <c r="G641" s="16"/>
      <c r="H641" s="16"/>
      <c r="J641" s="7"/>
    </row>
    <row r="642" spans="4:10" ht="15.75" customHeight="1">
      <c r="D642" s="3"/>
      <c r="F642" s="6"/>
      <c r="G642" s="16"/>
      <c r="H642" s="16"/>
      <c r="J642" s="7"/>
    </row>
    <row r="643" spans="4:10" ht="15.75" customHeight="1">
      <c r="D643" s="3"/>
      <c r="F643" s="6"/>
      <c r="G643" s="16"/>
      <c r="H643" s="16"/>
      <c r="J643" s="7"/>
    </row>
    <row r="644" spans="4:10" ht="15.75" customHeight="1">
      <c r="D644" s="3"/>
      <c r="F644" s="6"/>
      <c r="G644" s="16"/>
      <c r="H644" s="16"/>
      <c r="J644" s="7"/>
    </row>
    <row r="645" spans="4:10" ht="15.75" customHeight="1">
      <c r="D645" s="3"/>
      <c r="F645" s="6"/>
      <c r="G645" s="16"/>
      <c r="H645" s="16"/>
      <c r="J645" s="7"/>
    </row>
    <row r="646" spans="4:10" ht="15.75" customHeight="1">
      <c r="D646" s="3"/>
      <c r="F646" s="6"/>
      <c r="G646" s="16"/>
      <c r="H646" s="16"/>
      <c r="J646" s="7"/>
    </row>
    <row r="647" spans="4:10" ht="15.75" customHeight="1">
      <c r="D647" s="3"/>
      <c r="F647" s="6"/>
      <c r="G647" s="16"/>
      <c r="H647" s="16"/>
      <c r="J647" s="7"/>
    </row>
    <row r="648" spans="4:10" ht="15.75" customHeight="1">
      <c r="D648" s="3"/>
      <c r="F648" s="6"/>
      <c r="G648" s="16"/>
      <c r="H648" s="16"/>
      <c r="J648" s="7"/>
    </row>
    <row r="649" spans="4:10" ht="15.75" customHeight="1">
      <c r="D649" s="3"/>
      <c r="F649" s="6"/>
      <c r="G649" s="16"/>
      <c r="H649" s="16"/>
      <c r="J649" s="7"/>
    </row>
    <row r="650" spans="4:10" ht="15.75" customHeight="1">
      <c r="D650" s="3"/>
      <c r="F650" s="6"/>
      <c r="G650" s="16"/>
      <c r="H650" s="16"/>
      <c r="J650" s="7"/>
    </row>
    <row r="651" spans="4:10" ht="15.75" customHeight="1">
      <c r="D651" s="3"/>
      <c r="F651" s="6"/>
      <c r="G651" s="16"/>
      <c r="H651" s="16"/>
      <c r="J651" s="7"/>
    </row>
    <row r="652" spans="4:10" ht="15.75" customHeight="1">
      <c r="D652" s="3"/>
      <c r="F652" s="6"/>
      <c r="G652" s="16"/>
      <c r="H652" s="16"/>
      <c r="J652" s="7"/>
    </row>
    <row r="653" spans="4:10" ht="15.75" customHeight="1">
      <c r="D653" s="3"/>
      <c r="F653" s="6"/>
      <c r="G653" s="16"/>
      <c r="H653" s="16"/>
      <c r="J653" s="7"/>
    </row>
    <row r="654" spans="4:10" ht="15.75" customHeight="1">
      <c r="D654" s="3"/>
      <c r="F654" s="6"/>
      <c r="G654" s="16"/>
      <c r="H654" s="16"/>
      <c r="J654" s="7"/>
    </row>
    <row r="655" spans="4:10" ht="15.75" customHeight="1">
      <c r="D655" s="3"/>
      <c r="F655" s="6"/>
      <c r="G655" s="16"/>
      <c r="H655" s="16"/>
      <c r="J655" s="7"/>
    </row>
    <row r="656" spans="4:10" ht="15.75" customHeight="1">
      <c r="D656" s="3"/>
      <c r="F656" s="6"/>
      <c r="G656" s="16"/>
      <c r="H656" s="16"/>
      <c r="J656" s="7"/>
    </row>
    <row r="657" spans="4:10" ht="15.75" customHeight="1">
      <c r="D657" s="3"/>
      <c r="F657" s="6"/>
      <c r="G657" s="16"/>
      <c r="H657" s="16"/>
      <c r="J657" s="7"/>
    </row>
    <row r="658" spans="4:10" ht="15.75" customHeight="1">
      <c r="D658" s="3"/>
      <c r="F658" s="6"/>
      <c r="G658" s="16"/>
      <c r="H658" s="16"/>
      <c r="J658" s="7"/>
    </row>
    <row r="659" spans="4:10" ht="15.75" customHeight="1">
      <c r="D659" s="3"/>
      <c r="F659" s="6"/>
      <c r="G659" s="16"/>
      <c r="H659" s="16"/>
      <c r="J659" s="7"/>
    </row>
    <row r="660" spans="4:10" ht="15.75" customHeight="1">
      <c r="D660" s="3"/>
      <c r="F660" s="6"/>
      <c r="G660" s="16"/>
      <c r="H660" s="16"/>
      <c r="J660" s="7"/>
    </row>
    <row r="661" spans="4:10" ht="15.75" customHeight="1">
      <c r="D661" s="3"/>
      <c r="F661" s="6"/>
      <c r="G661" s="16"/>
      <c r="H661" s="16"/>
      <c r="J661" s="7"/>
    </row>
    <row r="662" spans="4:10" ht="15.75" customHeight="1">
      <c r="D662" s="3"/>
      <c r="F662" s="6"/>
      <c r="G662" s="16"/>
      <c r="H662" s="16"/>
      <c r="J662" s="7"/>
    </row>
    <row r="663" spans="4:10" ht="15.75" customHeight="1">
      <c r="D663" s="3"/>
      <c r="F663" s="6"/>
      <c r="G663" s="16"/>
      <c r="H663" s="16"/>
      <c r="J663" s="7"/>
    </row>
    <row r="664" spans="4:10" ht="15.75" customHeight="1">
      <c r="D664" s="3"/>
      <c r="F664" s="6"/>
      <c r="G664" s="16"/>
      <c r="H664" s="16"/>
      <c r="J664" s="7"/>
    </row>
    <row r="665" spans="4:10" ht="15.75" customHeight="1">
      <c r="D665" s="3"/>
      <c r="F665" s="6"/>
      <c r="G665" s="16"/>
      <c r="H665" s="16"/>
      <c r="J665" s="7"/>
    </row>
    <row r="666" spans="4:10" ht="15.75" customHeight="1">
      <c r="D666" s="3"/>
      <c r="F666" s="6"/>
      <c r="G666" s="16"/>
      <c r="H666" s="16"/>
      <c r="J666" s="7"/>
    </row>
    <row r="667" spans="4:10" ht="15.75" customHeight="1">
      <c r="D667" s="3"/>
      <c r="F667" s="6"/>
      <c r="G667" s="16"/>
      <c r="H667" s="16"/>
      <c r="J667" s="7"/>
    </row>
    <row r="668" spans="4:10" ht="15.75" customHeight="1">
      <c r="D668" s="3"/>
      <c r="F668" s="6"/>
      <c r="G668" s="16"/>
      <c r="H668" s="16"/>
      <c r="J668" s="7"/>
    </row>
    <row r="669" spans="4:10" ht="15.75" customHeight="1">
      <c r="D669" s="3"/>
      <c r="F669" s="6"/>
      <c r="G669" s="16"/>
      <c r="H669" s="16"/>
      <c r="J669" s="7"/>
    </row>
    <row r="670" spans="4:10" ht="15.75" customHeight="1">
      <c r="D670" s="3"/>
      <c r="F670" s="6"/>
      <c r="G670" s="16"/>
      <c r="H670" s="16"/>
      <c r="J670" s="7"/>
    </row>
    <row r="671" spans="4:10" ht="15.75" customHeight="1">
      <c r="D671" s="3"/>
      <c r="F671" s="6"/>
      <c r="G671" s="16"/>
      <c r="H671" s="16"/>
      <c r="J671" s="7"/>
    </row>
    <row r="672" spans="4:10" ht="15.75" customHeight="1">
      <c r="D672" s="3"/>
      <c r="F672" s="6"/>
      <c r="G672" s="16"/>
      <c r="H672" s="16"/>
      <c r="J672" s="7"/>
    </row>
    <row r="673" spans="4:10" ht="15.75" customHeight="1">
      <c r="D673" s="3"/>
      <c r="F673" s="6"/>
      <c r="G673" s="16"/>
      <c r="H673" s="16"/>
      <c r="J673" s="7"/>
    </row>
    <row r="674" spans="4:10" ht="15.75" customHeight="1">
      <c r="D674" s="3"/>
      <c r="F674" s="6"/>
      <c r="G674" s="16"/>
      <c r="H674" s="16"/>
      <c r="J674" s="7"/>
    </row>
    <row r="675" spans="4:10" ht="15.75" customHeight="1">
      <c r="D675" s="3"/>
      <c r="F675" s="6"/>
      <c r="G675" s="16"/>
      <c r="H675" s="16"/>
      <c r="J675" s="7"/>
    </row>
    <row r="676" spans="4:10" ht="15.75" customHeight="1">
      <c r="D676" s="3"/>
      <c r="F676" s="6"/>
      <c r="G676" s="16"/>
      <c r="H676" s="16"/>
      <c r="J676" s="7"/>
    </row>
    <row r="677" spans="4:10" ht="15.75" customHeight="1">
      <c r="D677" s="3"/>
      <c r="F677" s="6"/>
      <c r="G677" s="16"/>
      <c r="H677" s="16"/>
      <c r="J677" s="7"/>
    </row>
    <row r="678" spans="4:10" ht="15.75" customHeight="1">
      <c r="D678" s="3"/>
      <c r="F678" s="6"/>
      <c r="G678" s="16"/>
      <c r="H678" s="16"/>
      <c r="J678" s="7"/>
    </row>
    <row r="679" spans="4:10" ht="15.75" customHeight="1">
      <c r="D679" s="3"/>
      <c r="F679" s="6"/>
      <c r="G679" s="16"/>
      <c r="H679" s="16"/>
      <c r="J679" s="7"/>
    </row>
    <row r="680" spans="4:10" ht="15.75" customHeight="1">
      <c r="D680" s="3"/>
      <c r="F680" s="6"/>
      <c r="G680" s="16"/>
      <c r="H680" s="16"/>
      <c r="J680" s="7"/>
    </row>
    <row r="681" spans="4:10" ht="15.75" customHeight="1">
      <c r="D681" s="3"/>
      <c r="F681" s="6"/>
      <c r="G681" s="16"/>
      <c r="H681" s="16"/>
      <c r="J681" s="7"/>
    </row>
    <row r="682" spans="4:10" ht="15.75" customHeight="1">
      <c r="D682" s="3"/>
      <c r="F682" s="6"/>
      <c r="G682" s="16"/>
      <c r="H682" s="16"/>
      <c r="J682" s="7"/>
    </row>
    <row r="683" spans="4:10" ht="15.75" customHeight="1">
      <c r="D683" s="3"/>
      <c r="F683" s="6"/>
      <c r="G683" s="16"/>
      <c r="H683" s="16"/>
      <c r="J683" s="7"/>
    </row>
    <row r="684" spans="4:10" ht="15.75" customHeight="1">
      <c r="D684" s="3"/>
      <c r="F684" s="6"/>
      <c r="G684" s="16"/>
      <c r="H684" s="16"/>
      <c r="J684" s="7"/>
    </row>
    <row r="685" spans="4:10" ht="15.75" customHeight="1">
      <c r="D685" s="3"/>
      <c r="F685" s="6"/>
      <c r="G685" s="16"/>
      <c r="H685" s="16"/>
      <c r="J685" s="7"/>
    </row>
    <row r="686" spans="4:10" ht="15.75" customHeight="1">
      <c r="D686" s="3"/>
      <c r="F686" s="6"/>
      <c r="G686" s="16"/>
      <c r="H686" s="16"/>
      <c r="J686" s="7"/>
    </row>
    <row r="687" spans="4:10" ht="15.75" customHeight="1">
      <c r="D687" s="3"/>
      <c r="F687" s="6"/>
      <c r="G687" s="16"/>
      <c r="H687" s="16"/>
      <c r="J687" s="7"/>
    </row>
    <row r="688" spans="4:10" ht="15.75" customHeight="1">
      <c r="D688" s="3"/>
      <c r="F688" s="6"/>
      <c r="G688" s="16"/>
      <c r="H688" s="16"/>
      <c r="J688" s="7"/>
    </row>
    <row r="689" spans="4:10" ht="15.75" customHeight="1">
      <c r="D689" s="3"/>
      <c r="F689" s="6"/>
      <c r="G689" s="16"/>
      <c r="H689" s="16"/>
      <c r="J689" s="7"/>
    </row>
    <row r="690" spans="4:10" ht="15.75" customHeight="1">
      <c r="D690" s="3"/>
      <c r="F690" s="6"/>
      <c r="G690" s="16"/>
      <c r="H690" s="16"/>
      <c r="J690" s="7"/>
    </row>
    <row r="691" spans="4:10" ht="15.75" customHeight="1">
      <c r="D691" s="3"/>
      <c r="F691" s="6"/>
      <c r="G691" s="16"/>
      <c r="H691" s="16"/>
      <c r="J691" s="7"/>
    </row>
    <row r="692" spans="4:10" ht="15.75" customHeight="1">
      <c r="D692" s="3"/>
      <c r="F692" s="6"/>
      <c r="G692" s="16"/>
      <c r="H692" s="16"/>
      <c r="J692" s="7"/>
    </row>
    <row r="693" spans="4:10" ht="15.75" customHeight="1">
      <c r="D693" s="3"/>
      <c r="F693" s="6"/>
      <c r="G693" s="16"/>
      <c r="H693" s="16"/>
      <c r="J693" s="7"/>
    </row>
    <row r="694" spans="4:10" ht="15.75" customHeight="1">
      <c r="D694" s="3"/>
      <c r="F694" s="6"/>
      <c r="G694" s="16"/>
      <c r="H694" s="16"/>
      <c r="J694" s="7"/>
    </row>
    <row r="695" spans="4:10" ht="15.75" customHeight="1">
      <c r="D695" s="3"/>
      <c r="F695" s="6"/>
      <c r="G695" s="16"/>
      <c r="H695" s="16"/>
      <c r="J695" s="7"/>
    </row>
    <row r="696" spans="4:10" ht="15.75" customHeight="1">
      <c r="D696" s="3"/>
      <c r="F696" s="6"/>
      <c r="G696" s="16"/>
      <c r="H696" s="16"/>
      <c r="J696" s="7"/>
    </row>
    <row r="697" spans="4:10" ht="15.75" customHeight="1">
      <c r="D697" s="3"/>
      <c r="F697" s="6"/>
      <c r="G697" s="16"/>
      <c r="H697" s="16"/>
      <c r="J697" s="7"/>
    </row>
    <row r="698" spans="4:10" ht="15.75" customHeight="1">
      <c r="D698" s="3"/>
      <c r="F698" s="6"/>
      <c r="G698" s="16"/>
      <c r="H698" s="16"/>
      <c r="J698" s="7"/>
    </row>
    <row r="699" spans="4:10" ht="15.75" customHeight="1">
      <c r="D699" s="3"/>
      <c r="F699" s="6"/>
      <c r="G699" s="16"/>
      <c r="H699" s="16"/>
      <c r="J699" s="7"/>
    </row>
    <row r="700" spans="4:10" ht="15.75" customHeight="1">
      <c r="D700" s="3"/>
      <c r="F700" s="6"/>
      <c r="G700" s="16"/>
      <c r="H700" s="16"/>
      <c r="J700" s="7"/>
    </row>
    <row r="701" spans="4:10" ht="15.75" customHeight="1">
      <c r="D701" s="3"/>
      <c r="F701" s="6"/>
      <c r="G701" s="16"/>
      <c r="H701" s="16"/>
      <c r="J701" s="7"/>
    </row>
    <row r="702" spans="4:10" ht="15.75" customHeight="1">
      <c r="D702" s="3"/>
      <c r="F702" s="6"/>
      <c r="G702" s="16"/>
      <c r="H702" s="16"/>
      <c r="J702" s="7"/>
    </row>
    <row r="703" spans="4:10" ht="15.75" customHeight="1">
      <c r="D703" s="3"/>
      <c r="F703" s="6"/>
      <c r="G703" s="16"/>
      <c r="H703" s="16"/>
      <c r="J703" s="7"/>
    </row>
    <row r="704" spans="4:10" ht="15.75" customHeight="1">
      <c r="D704" s="3"/>
      <c r="F704" s="6"/>
      <c r="G704" s="16"/>
      <c r="H704" s="16"/>
      <c r="J704" s="7"/>
    </row>
    <row r="705" spans="4:10" ht="15.75" customHeight="1">
      <c r="D705" s="3"/>
      <c r="F705" s="6"/>
      <c r="G705" s="16"/>
      <c r="H705" s="16"/>
      <c r="J705" s="7"/>
    </row>
    <row r="706" spans="4:10" ht="15.75" customHeight="1">
      <c r="D706" s="3"/>
      <c r="F706" s="6"/>
      <c r="G706" s="16"/>
      <c r="H706" s="16"/>
      <c r="J706" s="7"/>
    </row>
    <row r="707" spans="4:10" ht="15.75" customHeight="1">
      <c r="D707" s="3"/>
      <c r="F707" s="6"/>
      <c r="G707" s="16"/>
      <c r="H707" s="16"/>
      <c r="J707" s="7"/>
    </row>
    <row r="708" spans="4:10" ht="15.75" customHeight="1">
      <c r="D708" s="3"/>
      <c r="F708" s="6"/>
      <c r="G708" s="16"/>
      <c r="H708" s="16"/>
      <c r="J708" s="7"/>
    </row>
    <row r="709" spans="4:10" ht="15.75" customHeight="1">
      <c r="D709" s="3"/>
      <c r="F709" s="6"/>
      <c r="G709" s="16"/>
      <c r="H709" s="16"/>
      <c r="J709" s="7"/>
    </row>
    <row r="710" spans="4:10" ht="15.75" customHeight="1">
      <c r="D710" s="3"/>
      <c r="F710" s="6"/>
      <c r="G710" s="16"/>
      <c r="H710" s="16"/>
      <c r="J710" s="7"/>
    </row>
    <row r="711" spans="4:10" ht="15.75" customHeight="1">
      <c r="D711" s="3"/>
      <c r="F711" s="6"/>
      <c r="G711" s="16"/>
      <c r="H711" s="16"/>
      <c r="J711" s="7"/>
    </row>
    <row r="712" spans="4:10" ht="15.75" customHeight="1">
      <c r="D712" s="3"/>
      <c r="F712" s="6"/>
      <c r="G712" s="16"/>
      <c r="H712" s="16"/>
      <c r="J712" s="7"/>
    </row>
    <row r="713" spans="4:10" ht="15.75" customHeight="1">
      <c r="D713" s="3"/>
      <c r="F713" s="6"/>
      <c r="G713" s="16"/>
      <c r="H713" s="16"/>
      <c r="J713" s="7"/>
    </row>
    <row r="714" spans="4:10" ht="15.75" customHeight="1">
      <c r="D714" s="3"/>
      <c r="F714" s="6"/>
      <c r="G714" s="16"/>
      <c r="H714" s="16"/>
      <c r="J714" s="7"/>
    </row>
    <row r="715" spans="4:10" ht="15.75" customHeight="1">
      <c r="D715" s="3"/>
      <c r="F715" s="6"/>
      <c r="G715" s="16"/>
      <c r="H715" s="16"/>
      <c r="J715" s="7"/>
    </row>
    <row r="716" spans="4:10" ht="15.75" customHeight="1">
      <c r="D716" s="3"/>
      <c r="F716" s="6"/>
      <c r="G716" s="16"/>
      <c r="H716" s="16"/>
      <c r="J716" s="7"/>
    </row>
    <row r="717" spans="4:10" ht="15.75" customHeight="1">
      <c r="D717" s="3"/>
      <c r="F717" s="6"/>
      <c r="G717" s="16"/>
      <c r="H717" s="16"/>
      <c r="J717" s="7"/>
    </row>
    <row r="718" spans="4:10" ht="15.75" customHeight="1">
      <c r="D718" s="3"/>
      <c r="F718" s="6"/>
      <c r="G718" s="16"/>
      <c r="H718" s="16"/>
      <c r="J718" s="7"/>
    </row>
    <row r="719" spans="4:10" ht="15.75" customHeight="1">
      <c r="D719" s="3"/>
      <c r="F719" s="6"/>
      <c r="G719" s="16"/>
      <c r="H719" s="16"/>
      <c r="J719" s="7"/>
    </row>
    <row r="720" spans="4:10" ht="15.75" customHeight="1">
      <c r="D720" s="3"/>
      <c r="F720" s="6"/>
      <c r="G720" s="16"/>
      <c r="H720" s="16"/>
      <c r="J720" s="7"/>
    </row>
    <row r="721" spans="4:10" ht="15.75" customHeight="1">
      <c r="D721" s="3"/>
      <c r="F721" s="6"/>
      <c r="G721" s="16"/>
      <c r="H721" s="16"/>
      <c r="J721" s="7"/>
    </row>
    <row r="722" spans="4:10" ht="15.75" customHeight="1">
      <c r="D722" s="3"/>
      <c r="F722" s="6"/>
      <c r="G722" s="16"/>
      <c r="H722" s="16"/>
      <c r="J722" s="7"/>
    </row>
    <row r="723" spans="4:10" ht="15.75" customHeight="1">
      <c r="D723" s="3"/>
      <c r="F723" s="6"/>
      <c r="G723" s="16"/>
      <c r="H723" s="16"/>
      <c r="J723" s="7"/>
    </row>
    <row r="724" spans="4:10" ht="15.75" customHeight="1">
      <c r="D724" s="3"/>
      <c r="F724" s="6"/>
      <c r="G724" s="16"/>
      <c r="H724" s="16"/>
      <c r="J724" s="7"/>
    </row>
    <row r="725" spans="4:10" ht="15.75" customHeight="1">
      <c r="D725" s="3"/>
      <c r="F725" s="6"/>
      <c r="G725" s="16"/>
      <c r="H725" s="16"/>
      <c r="J725" s="7"/>
    </row>
    <row r="726" spans="4:10" ht="15.75" customHeight="1">
      <c r="D726" s="3"/>
      <c r="F726" s="6"/>
      <c r="G726" s="16"/>
      <c r="H726" s="16"/>
      <c r="J726" s="7"/>
    </row>
    <row r="727" spans="4:10" ht="15.75" customHeight="1">
      <c r="D727" s="3"/>
      <c r="F727" s="6"/>
      <c r="G727" s="16"/>
      <c r="H727" s="16"/>
      <c r="J727" s="7"/>
    </row>
    <row r="728" spans="4:10" ht="15.75" customHeight="1">
      <c r="D728" s="3"/>
      <c r="F728" s="6"/>
      <c r="G728" s="16"/>
      <c r="H728" s="16"/>
      <c r="J728" s="7"/>
    </row>
    <row r="729" spans="4:10" ht="15.75" customHeight="1">
      <c r="D729" s="3"/>
      <c r="F729" s="6"/>
      <c r="G729" s="16"/>
      <c r="H729" s="16"/>
      <c r="J729" s="7"/>
    </row>
    <row r="730" spans="4:10" ht="15.75" customHeight="1">
      <c r="D730" s="3"/>
      <c r="F730" s="6"/>
      <c r="G730" s="16"/>
      <c r="H730" s="16"/>
      <c r="J730" s="7"/>
    </row>
    <row r="731" spans="4:10" ht="15.75" customHeight="1">
      <c r="D731" s="3"/>
      <c r="F731" s="6"/>
      <c r="G731" s="16"/>
      <c r="H731" s="16"/>
      <c r="J731" s="7"/>
    </row>
    <row r="732" spans="4:10" ht="15.75" customHeight="1">
      <c r="D732" s="3"/>
      <c r="F732" s="6"/>
      <c r="G732" s="16"/>
      <c r="H732" s="16"/>
      <c r="J732" s="7"/>
    </row>
    <row r="733" spans="4:10" ht="15.75" customHeight="1">
      <c r="D733" s="3"/>
      <c r="F733" s="6"/>
      <c r="G733" s="16"/>
      <c r="H733" s="16"/>
      <c r="J733" s="7"/>
    </row>
    <row r="734" spans="4:10" ht="15.75" customHeight="1">
      <c r="D734" s="3"/>
      <c r="F734" s="6"/>
      <c r="G734" s="16"/>
      <c r="H734" s="16"/>
      <c r="J734" s="7"/>
    </row>
    <row r="735" spans="4:10" ht="15.75" customHeight="1">
      <c r="D735" s="3"/>
      <c r="F735" s="6"/>
      <c r="G735" s="16"/>
      <c r="H735" s="16"/>
      <c r="J735" s="7"/>
    </row>
    <row r="736" spans="4:10" ht="15.75" customHeight="1">
      <c r="D736" s="3"/>
      <c r="F736" s="6"/>
      <c r="G736" s="16"/>
      <c r="H736" s="16"/>
      <c r="J736" s="7"/>
    </row>
    <row r="737" spans="4:10" ht="15.75" customHeight="1">
      <c r="D737" s="3"/>
      <c r="F737" s="6"/>
      <c r="G737" s="16"/>
      <c r="H737" s="16"/>
      <c r="J737" s="7"/>
    </row>
    <row r="738" spans="4:10" ht="15.75" customHeight="1">
      <c r="D738" s="3"/>
      <c r="F738" s="6"/>
      <c r="G738" s="16"/>
      <c r="H738" s="16"/>
      <c r="J738" s="7"/>
    </row>
    <row r="739" spans="4:10" ht="15.75" customHeight="1">
      <c r="D739" s="3"/>
      <c r="F739" s="6"/>
      <c r="G739" s="16"/>
      <c r="H739" s="16"/>
      <c r="J739" s="7"/>
    </row>
    <row r="740" spans="4:10" ht="15.75" customHeight="1">
      <c r="D740" s="3"/>
      <c r="F740" s="6"/>
      <c r="G740" s="16"/>
      <c r="H740" s="16"/>
      <c r="J740" s="7"/>
    </row>
    <row r="741" spans="4:10" ht="15.75" customHeight="1">
      <c r="D741" s="3"/>
      <c r="F741" s="6"/>
      <c r="G741" s="16"/>
      <c r="H741" s="16"/>
      <c r="J741" s="7"/>
    </row>
    <row r="742" spans="4:10" ht="15.75" customHeight="1">
      <c r="D742" s="3"/>
      <c r="F742" s="6"/>
      <c r="G742" s="16"/>
      <c r="H742" s="16"/>
      <c r="J742" s="7"/>
    </row>
    <row r="743" spans="4:10" ht="15.75" customHeight="1">
      <c r="D743" s="3"/>
      <c r="F743" s="6"/>
      <c r="G743" s="16"/>
      <c r="H743" s="16"/>
      <c r="J743" s="7"/>
    </row>
    <row r="744" spans="4:10" ht="15.75" customHeight="1">
      <c r="D744" s="3"/>
      <c r="F744" s="6"/>
      <c r="G744" s="16"/>
      <c r="H744" s="16"/>
      <c r="J744" s="7"/>
    </row>
    <row r="745" spans="4:10" ht="15.75" customHeight="1">
      <c r="D745" s="3"/>
      <c r="F745" s="6"/>
      <c r="G745" s="16"/>
      <c r="H745" s="16"/>
      <c r="J745" s="7"/>
    </row>
    <row r="746" spans="4:10" ht="15.75" customHeight="1">
      <c r="D746" s="3"/>
      <c r="F746" s="6"/>
      <c r="G746" s="16"/>
      <c r="H746" s="16"/>
      <c r="J746" s="7"/>
    </row>
    <row r="747" spans="4:10" ht="15.75" customHeight="1">
      <c r="D747" s="3"/>
      <c r="F747" s="6"/>
      <c r="G747" s="16"/>
      <c r="H747" s="16"/>
      <c r="J747" s="7"/>
    </row>
    <row r="748" spans="4:10" ht="15.75" customHeight="1">
      <c r="D748" s="3"/>
      <c r="F748" s="6"/>
      <c r="G748" s="16"/>
      <c r="H748" s="16"/>
      <c r="J748" s="7"/>
    </row>
    <row r="749" spans="4:10" ht="15.75" customHeight="1">
      <c r="D749" s="3"/>
      <c r="F749" s="6"/>
      <c r="G749" s="16"/>
      <c r="H749" s="16"/>
      <c r="J749" s="7"/>
    </row>
    <row r="750" spans="4:10" ht="15.75" customHeight="1">
      <c r="D750" s="3"/>
      <c r="F750" s="6"/>
      <c r="G750" s="16"/>
      <c r="H750" s="16"/>
      <c r="J750" s="7"/>
    </row>
    <row r="751" spans="4:10" ht="15.75" customHeight="1">
      <c r="D751" s="3"/>
      <c r="F751" s="6"/>
      <c r="G751" s="16"/>
      <c r="H751" s="16"/>
      <c r="J751" s="7"/>
    </row>
    <row r="752" spans="4:10" ht="15.75" customHeight="1">
      <c r="D752" s="3"/>
      <c r="F752" s="6"/>
      <c r="G752" s="16"/>
      <c r="H752" s="16"/>
      <c r="J752" s="7"/>
    </row>
    <row r="753" spans="4:10" ht="15.75" customHeight="1">
      <c r="D753" s="3"/>
      <c r="F753" s="6"/>
      <c r="G753" s="16"/>
      <c r="H753" s="16"/>
      <c r="J753" s="7"/>
    </row>
    <row r="754" spans="4:10" ht="15.75" customHeight="1">
      <c r="D754" s="3"/>
      <c r="F754" s="6"/>
      <c r="G754" s="16"/>
      <c r="H754" s="16"/>
      <c r="J754" s="7"/>
    </row>
    <row r="755" spans="4:10" ht="15.75" customHeight="1">
      <c r="D755" s="3"/>
      <c r="F755" s="6"/>
      <c r="G755" s="16"/>
      <c r="H755" s="16"/>
      <c r="J755" s="7"/>
    </row>
    <row r="756" spans="4:10" ht="15.75" customHeight="1">
      <c r="D756" s="3"/>
      <c r="F756" s="6"/>
      <c r="G756" s="16"/>
      <c r="H756" s="16"/>
      <c r="J756" s="7"/>
    </row>
    <row r="757" spans="4:10" ht="15.75" customHeight="1">
      <c r="D757" s="3"/>
      <c r="F757" s="6"/>
      <c r="G757" s="16"/>
      <c r="H757" s="16"/>
      <c r="J757" s="7"/>
    </row>
    <row r="758" spans="4:10" ht="15.75" customHeight="1">
      <c r="D758" s="3"/>
      <c r="F758" s="6"/>
      <c r="G758" s="16"/>
      <c r="H758" s="16"/>
      <c r="J758" s="7"/>
    </row>
    <row r="759" spans="4:10" ht="15.75" customHeight="1">
      <c r="D759" s="3"/>
      <c r="F759" s="6"/>
      <c r="G759" s="16"/>
      <c r="H759" s="16"/>
      <c r="J759" s="7"/>
    </row>
    <row r="760" spans="4:10" ht="15.75" customHeight="1">
      <c r="D760" s="3"/>
      <c r="F760" s="6"/>
      <c r="G760" s="16"/>
      <c r="H760" s="16"/>
      <c r="J760" s="7"/>
    </row>
    <row r="761" spans="4:10" ht="15.75" customHeight="1">
      <c r="D761" s="3"/>
      <c r="F761" s="6"/>
      <c r="G761" s="16"/>
      <c r="H761" s="16"/>
      <c r="J761" s="7"/>
    </row>
    <row r="762" spans="4:10" ht="15.75" customHeight="1">
      <c r="D762" s="3"/>
      <c r="F762" s="6"/>
      <c r="G762" s="16"/>
      <c r="H762" s="16"/>
      <c r="J762" s="7"/>
    </row>
    <row r="763" spans="4:10" ht="15.75" customHeight="1">
      <c r="D763" s="3"/>
      <c r="F763" s="6"/>
      <c r="G763" s="16"/>
      <c r="H763" s="16"/>
      <c r="J763" s="7"/>
    </row>
    <row r="764" spans="4:10" ht="15.75" customHeight="1">
      <c r="D764" s="3"/>
      <c r="F764" s="6"/>
      <c r="G764" s="16"/>
      <c r="H764" s="16"/>
      <c r="J764" s="7"/>
    </row>
    <row r="765" spans="4:10" ht="15.75" customHeight="1">
      <c r="D765" s="3"/>
      <c r="F765" s="6"/>
      <c r="G765" s="16"/>
      <c r="H765" s="16"/>
      <c r="J765" s="7"/>
    </row>
    <row r="766" spans="4:10" ht="15.75" customHeight="1">
      <c r="D766" s="3"/>
      <c r="F766" s="6"/>
      <c r="G766" s="16"/>
      <c r="H766" s="16"/>
      <c r="J766" s="7"/>
    </row>
    <row r="767" spans="4:10" ht="15.75" customHeight="1">
      <c r="D767" s="3"/>
      <c r="F767" s="6"/>
      <c r="G767" s="16"/>
      <c r="H767" s="16"/>
      <c r="J767" s="7"/>
    </row>
    <row r="768" spans="4:10" ht="15.75" customHeight="1">
      <c r="D768" s="3"/>
      <c r="F768" s="6"/>
      <c r="G768" s="16"/>
      <c r="H768" s="16"/>
      <c r="J768" s="7"/>
    </row>
    <row r="769" spans="4:10" ht="15.75" customHeight="1">
      <c r="D769" s="3"/>
      <c r="F769" s="6"/>
      <c r="G769" s="16"/>
      <c r="H769" s="16"/>
      <c r="J769" s="7"/>
    </row>
    <row r="770" spans="4:10" ht="15.75" customHeight="1">
      <c r="D770" s="3"/>
      <c r="F770" s="6"/>
      <c r="G770" s="16"/>
      <c r="H770" s="16"/>
      <c r="J770" s="7"/>
    </row>
    <row r="771" spans="4:10" ht="15.75" customHeight="1">
      <c r="D771" s="3"/>
      <c r="F771" s="6"/>
      <c r="G771" s="16"/>
      <c r="H771" s="16"/>
      <c r="J771" s="7"/>
    </row>
    <row r="772" spans="4:10" ht="15.75" customHeight="1">
      <c r="D772" s="3"/>
      <c r="F772" s="6"/>
      <c r="G772" s="16"/>
      <c r="H772" s="16"/>
      <c r="J772" s="7"/>
    </row>
    <row r="773" spans="4:10" ht="15.75" customHeight="1">
      <c r="D773" s="3"/>
      <c r="F773" s="6"/>
      <c r="G773" s="16"/>
      <c r="H773" s="16"/>
      <c r="J773" s="7"/>
    </row>
    <row r="774" spans="4:10" ht="15.75" customHeight="1">
      <c r="D774" s="3"/>
      <c r="F774" s="6"/>
      <c r="G774" s="16"/>
      <c r="H774" s="16"/>
      <c r="J774" s="7"/>
    </row>
    <row r="775" spans="4:10" ht="15.75" customHeight="1">
      <c r="D775" s="3"/>
      <c r="F775" s="6"/>
      <c r="G775" s="16"/>
      <c r="H775" s="16"/>
      <c r="J775" s="7"/>
    </row>
    <row r="776" spans="4:10" ht="15.75" customHeight="1">
      <c r="D776" s="3"/>
      <c r="F776" s="6"/>
      <c r="G776" s="16"/>
      <c r="H776" s="16"/>
      <c r="J776" s="7"/>
    </row>
    <row r="777" spans="4:10" ht="15.75" customHeight="1">
      <c r="D777" s="3"/>
      <c r="F777" s="6"/>
      <c r="G777" s="16"/>
      <c r="H777" s="16"/>
      <c r="J777" s="7"/>
    </row>
    <row r="778" spans="4:10" ht="15.75" customHeight="1">
      <c r="D778" s="3"/>
      <c r="F778" s="6"/>
      <c r="G778" s="16"/>
      <c r="H778" s="16"/>
      <c r="J778" s="7"/>
    </row>
    <row r="779" spans="4:10" ht="15.75" customHeight="1">
      <c r="D779" s="3"/>
      <c r="F779" s="6"/>
      <c r="G779" s="16"/>
      <c r="H779" s="16"/>
      <c r="J779" s="7"/>
    </row>
    <row r="780" spans="4:10" ht="15.75" customHeight="1">
      <c r="D780" s="3"/>
      <c r="F780" s="6"/>
      <c r="G780" s="16"/>
      <c r="H780" s="16"/>
      <c r="J780" s="7"/>
    </row>
    <row r="781" spans="4:10" ht="15.75" customHeight="1">
      <c r="D781" s="3"/>
      <c r="F781" s="6"/>
      <c r="G781" s="16"/>
      <c r="H781" s="16"/>
      <c r="J781" s="7"/>
    </row>
    <row r="782" spans="4:10" ht="15.75" customHeight="1">
      <c r="D782" s="3"/>
      <c r="F782" s="6"/>
      <c r="G782" s="16"/>
      <c r="H782" s="16"/>
      <c r="J782" s="7"/>
    </row>
    <row r="783" spans="4:10" ht="15.75" customHeight="1">
      <c r="D783" s="3"/>
      <c r="F783" s="6"/>
      <c r="G783" s="16"/>
      <c r="H783" s="16"/>
      <c r="J783" s="7"/>
    </row>
    <row r="784" spans="4:10" ht="15.75" customHeight="1">
      <c r="D784" s="3"/>
      <c r="F784" s="6"/>
      <c r="G784" s="16"/>
      <c r="H784" s="16"/>
      <c r="J784" s="7"/>
    </row>
    <row r="785" spans="4:10" ht="15.75" customHeight="1">
      <c r="D785" s="3"/>
      <c r="F785" s="6"/>
      <c r="G785" s="16"/>
      <c r="H785" s="16"/>
      <c r="J785" s="7"/>
    </row>
    <row r="786" spans="4:10" ht="15.75" customHeight="1">
      <c r="D786" s="3"/>
      <c r="F786" s="6"/>
      <c r="G786" s="16"/>
      <c r="H786" s="16"/>
      <c r="J786" s="7"/>
    </row>
    <row r="787" spans="4:10" ht="15.75" customHeight="1">
      <c r="D787" s="3"/>
      <c r="F787" s="6"/>
      <c r="G787" s="16"/>
      <c r="H787" s="16"/>
      <c r="J787" s="7"/>
    </row>
    <row r="788" spans="4:10" ht="15.75" customHeight="1">
      <c r="D788" s="3"/>
      <c r="F788" s="6"/>
      <c r="G788" s="16"/>
      <c r="H788" s="16"/>
      <c r="J788" s="7"/>
    </row>
    <row r="789" spans="4:10" ht="15.75" customHeight="1">
      <c r="D789" s="3"/>
      <c r="F789" s="6"/>
      <c r="G789" s="16"/>
      <c r="H789" s="16"/>
      <c r="J789" s="7"/>
    </row>
    <row r="790" spans="4:10" ht="15.75" customHeight="1">
      <c r="D790" s="3"/>
      <c r="F790" s="6"/>
      <c r="G790" s="16"/>
      <c r="H790" s="16"/>
      <c r="J790" s="7"/>
    </row>
    <row r="791" spans="4:10" ht="15.75" customHeight="1">
      <c r="D791" s="3"/>
      <c r="F791" s="6"/>
      <c r="G791" s="16"/>
      <c r="H791" s="16"/>
      <c r="J791" s="7"/>
    </row>
    <row r="792" spans="4:10" ht="15.75" customHeight="1">
      <c r="D792" s="3"/>
      <c r="F792" s="6"/>
      <c r="G792" s="16"/>
      <c r="H792" s="16"/>
      <c r="J792" s="7"/>
    </row>
    <row r="793" spans="4:10" ht="15.75" customHeight="1">
      <c r="D793" s="3"/>
      <c r="F793" s="6"/>
      <c r="G793" s="16"/>
      <c r="H793" s="16"/>
      <c r="J793" s="7"/>
    </row>
    <row r="794" spans="4:10" ht="15.75" customHeight="1">
      <c r="D794" s="3"/>
      <c r="F794" s="6"/>
      <c r="G794" s="16"/>
      <c r="H794" s="16"/>
      <c r="J794" s="7"/>
    </row>
    <row r="795" spans="4:10" ht="15.75" customHeight="1">
      <c r="D795" s="3"/>
      <c r="F795" s="6"/>
      <c r="G795" s="16"/>
      <c r="H795" s="16"/>
      <c r="J795" s="7"/>
    </row>
    <row r="796" spans="4:10" ht="15.75" customHeight="1">
      <c r="D796" s="3"/>
      <c r="F796" s="6"/>
      <c r="G796" s="16"/>
      <c r="H796" s="16"/>
      <c r="J796" s="7"/>
    </row>
    <row r="797" spans="4:10" ht="15.75" customHeight="1">
      <c r="D797" s="3"/>
      <c r="F797" s="6"/>
      <c r="G797" s="16"/>
      <c r="H797" s="16"/>
      <c r="J797" s="7"/>
    </row>
    <row r="798" spans="4:10" ht="15.75" customHeight="1">
      <c r="D798" s="3"/>
      <c r="F798" s="6"/>
      <c r="G798" s="16"/>
      <c r="H798" s="16"/>
      <c r="J798" s="7"/>
    </row>
    <row r="799" spans="4:10" ht="15.75" customHeight="1">
      <c r="D799" s="3"/>
      <c r="F799" s="6"/>
      <c r="G799" s="16"/>
      <c r="H799" s="16"/>
      <c r="J799" s="7"/>
    </row>
    <row r="800" spans="4:10" ht="15.75" customHeight="1">
      <c r="D800" s="3"/>
      <c r="F800" s="6"/>
      <c r="G800" s="16"/>
      <c r="H800" s="16"/>
      <c r="J800" s="7"/>
    </row>
    <row r="801" spans="4:10" ht="15.75" customHeight="1">
      <c r="D801" s="3"/>
      <c r="F801" s="6"/>
      <c r="G801" s="16"/>
      <c r="H801" s="16"/>
      <c r="J801" s="7"/>
    </row>
    <row r="802" spans="4:10" ht="15.75" customHeight="1">
      <c r="D802" s="3"/>
      <c r="F802" s="6"/>
      <c r="G802" s="16"/>
      <c r="H802" s="16"/>
      <c r="J802" s="7"/>
    </row>
    <row r="803" spans="4:10" ht="15.75" customHeight="1">
      <c r="D803" s="3"/>
      <c r="F803" s="6"/>
      <c r="G803" s="16"/>
      <c r="H803" s="16"/>
      <c r="J803" s="7"/>
    </row>
    <row r="804" spans="4:10" ht="15.75" customHeight="1">
      <c r="D804" s="3"/>
      <c r="F804" s="6"/>
      <c r="G804" s="16"/>
      <c r="H804" s="16"/>
      <c r="J804" s="7"/>
    </row>
    <row r="805" spans="4:10" ht="15.75" customHeight="1">
      <c r="D805" s="3"/>
      <c r="F805" s="6"/>
      <c r="G805" s="16"/>
      <c r="H805" s="16"/>
      <c r="J805" s="7"/>
    </row>
    <row r="806" spans="4:10" ht="15.75" customHeight="1">
      <c r="D806" s="3"/>
      <c r="F806" s="6"/>
      <c r="G806" s="16"/>
      <c r="H806" s="16"/>
      <c r="J806" s="7"/>
    </row>
    <row r="807" spans="4:10" ht="15.75" customHeight="1">
      <c r="D807" s="3"/>
      <c r="F807" s="6"/>
      <c r="G807" s="16"/>
      <c r="H807" s="16"/>
      <c r="J807" s="7"/>
    </row>
    <row r="808" spans="4:10" ht="15.75" customHeight="1">
      <c r="D808" s="3"/>
      <c r="F808" s="6"/>
      <c r="G808" s="16"/>
      <c r="H808" s="16"/>
      <c r="J808" s="7"/>
    </row>
    <row r="809" spans="4:10" ht="15.75" customHeight="1">
      <c r="D809" s="3"/>
      <c r="F809" s="6"/>
      <c r="G809" s="16"/>
      <c r="H809" s="16"/>
      <c r="J809" s="7"/>
    </row>
    <row r="810" spans="4:10" ht="15.75" customHeight="1">
      <c r="D810" s="3"/>
      <c r="F810" s="6"/>
      <c r="G810" s="16"/>
      <c r="H810" s="16"/>
      <c r="J810" s="7"/>
    </row>
    <row r="811" spans="4:10" ht="15.75" customHeight="1">
      <c r="D811" s="3"/>
      <c r="F811" s="6"/>
      <c r="G811" s="16"/>
      <c r="H811" s="16"/>
      <c r="J811" s="7"/>
    </row>
    <row r="812" spans="4:10" ht="15.75" customHeight="1">
      <c r="D812" s="3"/>
      <c r="F812" s="6"/>
      <c r="G812" s="16"/>
      <c r="H812" s="16"/>
      <c r="J812" s="7"/>
    </row>
    <row r="813" spans="4:10" ht="15.75" customHeight="1">
      <c r="D813" s="3"/>
      <c r="F813" s="6"/>
      <c r="G813" s="16"/>
      <c r="H813" s="16"/>
      <c r="J813" s="7"/>
    </row>
    <row r="814" spans="4:10" ht="15.75" customHeight="1">
      <c r="D814" s="3"/>
      <c r="F814" s="6"/>
      <c r="G814" s="16"/>
      <c r="H814" s="16"/>
      <c r="J814" s="7"/>
    </row>
    <row r="815" spans="4:10" ht="15.75" customHeight="1">
      <c r="D815" s="3"/>
      <c r="F815" s="6"/>
      <c r="G815" s="16"/>
      <c r="H815" s="16"/>
      <c r="J815" s="7"/>
    </row>
    <row r="816" spans="4:10" ht="15.75" customHeight="1">
      <c r="D816" s="3"/>
      <c r="F816" s="6"/>
      <c r="G816" s="16"/>
      <c r="H816" s="16"/>
      <c r="J816" s="7"/>
    </row>
    <row r="817" spans="4:10" ht="15.75" customHeight="1">
      <c r="D817" s="3"/>
      <c r="F817" s="6"/>
      <c r="G817" s="16"/>
      <c r="H817" s="16"/>
      <c r="J817" s="7"/>
    </row>
    <row r="818" spans="4:10" ht="15.75" customHeight="1">
      <c r="D818" s="3"/>
      <c r="F818" s="6"/>
      <c r="G818" s="16"/>
      <c r="H818" s="16"/>
      <c r="J818" s="7"/>
    </row>
    <row r="819" spans="4:10" ht="15.75" customHeight="1">
      <c r="D819" s="3"/>
      <c r="F819" s="6"/>
      <c r="G819" s="16"/>
      <c r="H819" s="16"/>
      <c r="J819" s="7"/>
    </row>
    <row r="820" spans="4:10" ht="15.75" customHeight="1">
      <c r="D820" s="3"/>
      <c r="F820" s="6"/>
      <c r="G820" s="16"/>
      <c r="H820" s="16"/>
      <c r="J820" s="7"/>
    </row>
    <row r="821" spans="4:10" ht="15.75" customHeight="1">
      <c r="D821" s="3"/>
      <c r="F821" s="6"/>
      <c r="G821" s="16"/>
      <c r="H821" s="16"/>
      <c r="J821" s="7"/>
    </row>
    <row r="822" spans="4:10" ht="15.75" customHeight="1">
      <c r="D822" s="3"/>
      <c r="F822" s="6"/>
      <c r="G822" s="16"/>
      <c r="H822" s="16"/>
      <c r="J822" s="7"/>
    </row>
    <row r="823" spans="4:10" ht="15.75" customHeight="1">
      <c r="D823" s="3"/>
      <c r="F823" s="6"/>
      <c r="G823" s="16"/>
      <c r="H823" s="16"/>
      <c r="J823" s="7"/>
    </row>
    <row r="824" spans="4:10" ht="15.75" customHeight="1">
      <c r="D824" s="3"/>
      <c r="F824" s="6"/>
      <c r="G824" s="16"/>
      <c r="H824" s="16"/>
      <c r="J824" s="7"/>
    </row>
    <row r="825" spans="4:10" ht="15.75" customHeight="1">
      <c r="D825" s="3"/>
      <c r="F825" s="6"/>
      <c r="G825" s="16"/>
      <c r="H825" s="16"/>
      <c r="J825" s="7"/>
    </row>
    <row r="826" spans="4:10" ht="15.75" customHeight="1">
      <c r="D826" s="3"/>
      <c r="F826" s="6"/>
      <c r="G826" s="16"/>
      <c r="H826" s="16"/>
      <c r="J826" s="7"/>
    </row>
    <row r="827" spans="4:10" ht="15.75" customHeight="1">
      <c r="D827" s="3"/>
      <c r="F827" s="6"/>
      <c r="G827" s="16"/>
      <c r="H827" s="16"/>
      <c r="J827" s="7"/>
    </row>
    <row r="828" spans="4:10" ht="15.75" customHeight="1">
      <c r="D828" s="3"/>
      <c r="F828" s="6"/>
      <c r="G828" s="16"/>
      <c r="H828" s="16"/>
      <c r="J828" s="7"/>
    </row>
    <row r="829" spans="4:10" ht="15.75" customHeight="1">
      <c r="D829" s="3"/>
      <c r="F829" s="6"/>
      <c r="G829" s="16"/>
      <c r="H829" s="16"/>
      <c r="J829" s="7"/>
    </row>
    <row r="830" spans="4:10" ht="15.75" customHeight="1">
      <c r="D830" s="3"/>
      <c r="F830" s="6"/>
      <c r="G830" s="16"/>
      <c r="H830" s="16"/>
      <c r="J830" s="7"/>
    </row>
    <row r="831" spans="4:10" ht="15.75" customHeight="1">
      <c r="D831" s="3"/>
      <c r="F831" s="6"/>
      <c r="G831" s="16"/>
      <c r="H831" s="16"/>
      <c r="J831" s="7"/>
    </row>
    <row r="832" spans="4:10" ht="15.75" customHeight="1">
      <c r="D832" s="3"/>
      <c r="F832" s="6"/>
      <c r="G832" s="16"/>
      <c r="H832" s="16"/>
      <c r="J832" s="7"/>
    </row>
    <row r="833" spans="4:10" ht="15.75" customHeight="1">
      <c r="D833" s="3"/>
      <c r="F833" s="6"/>
      <c r="G833" s="16"/>
      <c r="H833" s="16"/>
      <c r="J833" s="7"/>
    </row>
    <row r="834" spans="4:10" ht="15.75" customHeight="1">
      <c r="D834" s="3"/>
      <c r="F834" s="6"/>
      <c r="G834" s="16"/>
      <c r="H834" s="16"/>
      <c r="J834" s="7"/>
    </row>
    <row r="835" spans="4:10" ht="15.75" customHeight="1">
      <c r="D835" s="3"/>
      <c r="F835" s="6"/>
      <c r="G835" s="16"/>
      <c r="H835" s="16"/>
      <c r="J835" s="7"/>
    </row>
    <row r="836" spans="4:10" ht="15.75" customHeight="1">
      <c r="D836" s="3"/>
      <c r="F836" s="6"/>
      <c r="G836" s="16"/>
      <c r="H836" s="16"/>
      <c r="J836" s="7"/>
    </row>
    <row r="837" spans="4:10" ht="15.75" customHeight="1">
      <c r="D837" s="3"/>
      <c r="F837" s="6"/>
      <c r="G837" s="16"/>
      <c r="H837" s="16"/>
      <c r="J837" s="7"/>
    </row>
    <row r="838" spans="4:10" ht="15.75" customHeight="1">
      <c r="D838" s="3"/>
      <c r="F838" s="6"/>
      <c r="G838" s="16"/>
      <c r="H838" s="16"/>
      <c r="J838" s="7"/>
    </row>
    <row r="839" spans="4:10" ht="15.75" customHeight="1">
      <c r="D839" s="3"/>
      <c r="F839" s="6"/>
      <c r="G839" s="16"/>
      <c r="H839" s="16"/>
      <c r="J839" s="7"/>
    </row>
    <row r="840" spans="4:10" ht="15.75" customHeight="1">
      <c r="D840" s="3"/>
      <c r="F840" s="6"/>
      <c r="G840" s="16"/>
      <c r="H840" s="16"/>
      <c r="J840" s="7"/>
    </row>
    <row r="841" spans="4:10" ht="15.75" customHeight="1">
      <c r="D841" s="3"/>
      <c r="F841" s="6"/>
      <c r="G841" s="16"/>
      <c r="H841" s="16"/>
      <c r="J841" s="7"/>
    </row>
    <row r="842" spans="4:10" ht="15.75" customHeight="1">
      <c r="D842" s="3"/>
      <c r="F842" s="6"/>
      <c r="G842" s="16"/>
      <c r="H842" s="16"/>
      <c r="J842" s="7"/>
    </row>
    <row r="843" spans="4:10" ht="15.75" customHeight="1">
      <c r="D843" s="3"/>
      <c r="F843" s="6"/>
      <c r="G843" s="16"/>
      <c r="H843" s="16"/>
      <c r="J843" s="7"/>
    </row>
    <row r="844" spans="4:10" ht="15.75" customHeight="1">
      <c r="D844" s="3"/>
      <c r="F844" s="6"/>
      <c r="G844" s="16"/>
      <c r="H844" s="16"/>
      <c r="J844" s="7"/>
    </row>
    <row r="845" spans="4:10" ht="15.75" customHeight="1">
      <c r="D845" s="3"/>
      <c r="F845" s="6"/>
      <c r="G845" s="16"/>
      <c r="H845" s="16"/>
      <c r="J845" s="7"/>
    </row>
    <row r="846" spans="4:10" ht="15.75" customHeight="1">
      <c r="D846" s="3"/>
      <c r="F846" s="6"/>
      <c r="G846" s="16"/>
      <c r="H846" s="16"/>
      <c r="J846" s="7"/>
    </row>
    <row r="847" spans="4:10" ht="15.75" customHeight="1">
      <c r="D847" s="3"/>
      <c r="F847" s="6"/>
      <c r="G847" s="16"/>
      <c r="H847" s="16"/>
      <c r="J847" s="7"/>
    </row>
    <row r="848" spans="4:10" ht="15.75" customHeight="1">
      <c r="D848" s="3"/>
      <c r="F848" s="6"/>
      <c r="G848" s="16"/>
      <c r="H848" s="16"/>
      <c r="J848" s="7"/>
    </row>
    <row r="849" spans="4:10" ht="15.75" customHeight="1">
      <c r="D849" s="3"/>
      <c r="F849" s="6"/>
      <c r="G849" s="16"/>
      <c r="H849" s="16"/>
      <c r="J849" s="7"/>
    </row>
    <row r="850" spans="4:10" ht="15.75" customHeight="1">
      <c r="D850" s="3"/>
      <c r="F850" s="6"/>
      <c r="G850" s="16"/>
      <c r="H850" s="16"/>
      <c r="J850" s="7"/>
    </row>
    <row r="851" spans="4:10" ht="15.75" customHeight="1">
      <c r="D851" s="3"/>
      <c r="F851" s="6"/>
      <c r="G851" s="16"/>
      <c r="H851" s="16"/>
      <c r="J851" s="7"/>
    </row>
    <row r="852" spans="4:10" ht="15.75" customHeight="1">
      <c r="D852" s="3"/>
      <c r="F852" s="6"/>
      <c r="G852" s="16"/>
      <c r="H852" s="16"/>
      <c r="J852" s="7"/>
    </row>
    <row r="853" spans="4:10" ht="15.75" customHeight="1">
      <c r="D853" s="3"/>
      <c r="F853" s="6"/>
      <c r="G853" s="16"/>
      <c r="H853" s="16"/>
      <c r="J853" s="7"/>
    </row>
    <row r="854" spans="4:10" ht="15.75" customHeight="1">
      <c r="D854" s="3"/>
      <c r="F854" s="6"/>
      <c r="G854" s="16"/>
      <c r="H854" s="16"/>
      <c r="J854" s="7"/>
    </row>
    <row r="855" spans="4:10" ht="15.75" customHeight="1">
      <c r="D855" s="3"/>
      <c r="F855" s="6"/>
      <c r="G855" s="16"/>
      <c r="H855" s="16"/>
      <c r="J855" s="7"/>
    </row>
    <row r="856" spans="4:10" ht="15.75" customHeight="1">
      <c r="D856" s="3"/>
      <c r="F856" s="6"/>
      <c r="G856" s="16"/>
      <c r="H856" s="16"/>
      <c r="J856" s="7"/>
    </row>
    <row r="857" spans="4:10" ht="15.75" customHeight="1">
      <c r="D857" s="3"/>
      <c r="F857" s="6"/>
      <c r="G857" s="16"/>
      <c r="H857" s="16"/>
      <c r="J857" s="7"/>
    </row>
    <row r="858" spans="4:10" ht="15.75" customHeight="1">
      <c r="D858" s="3"/>
      <c r="F858" s="6"/>
      <c r="G858" s="16"/>
      <c r="H858" s="16"/>
      <c r="J858" s="7"/>
    </row>
    <row r="859" spans="4:10" ht="15.75" customHeight="1">
      <c r="D859" s="3"/>
      <c r="F859" s="6"/>
      <c r="G859" s="16"/>
      <c r="H859" s="16"/>
      <c r="J859" s="7"/>
    </row>
    <row r="860" spans="4:10" ht="15.75" customHeight="1">
      <c r="D860" s="3"/>
      <c r="F860" s="6"/>
      <c r="G860" s="16"/>
      <c r="H860" s="16"/>
      <c r="J860" s="7"/>
    </row>
    <row r="861" spans="4:10" ht="15.75" customHeight="1">
      <c r="D861" s="3"/>
      <c r="F861" s="6"/>
      <c r="G861" s="16"/>
      <c r="H861" s="16"/>
      <c r="J861" s="7"/>
    </row>
    <row r="862" spans="4:10" ht="15.75" customHeight="1">
      <c r="D862" s="3"/>
      <c r="F862" s="6"/>
      <c r="G862" s="16"/>
      <c r="H862" s="16"/>
      <c r="J862" s="7"/>
    </row>
    <row r="863" spans="4:10" ht="15.75" customHeight="1">
      <c r="D863" s="3"/>
      <c r="F863" s="6"/>
      <c r="G863" s="16"/>
      <c r="H863" s="16"/>
      <c r="J863" s="7"/>
    </row>
    <row r="864" spans="4:10" ht="15.75" customHeight="1">
      <c r="D864" s="3"/>
      <c r="F864" s="6"/>
      <c r="G864" s="16"/>
      <c r="H864" s="16"/>
      <c r="J864" s="7"/>
    </row>
    <row r="865" spans="4:10" ht="15.75" customHeight="1">
      <c r="D865" s="3"/>
      <c r="F865" s="6"/>
      <c r="G865" s="16"/>
      <c r="H865" s="16"/>
      <c r="J865" s="7"/>
    </row>
    <row r="866" spans="4:10" ht="15.75" customHeight="1">
      <c r="D866" s="3"/>
      <c r="F866" s="6"/>
      <c r="G866" s="16"/>
      <c r="H866" s="16"/>
      <c r="J866" s="7"/>
    </row>
    <row r="867" spans="4:10" ht="15.75" customHeight="1">
      <c r="D867" s="3"/>
      <c r="F867" s="6"/>
      <c r="G867" s="16"/>
      <c r="H867" s="16"/>
      <c r="J867" s="7"/>
    </row>
    <row r="868" spans="4:10" ht="15.75" customHeight="1">
      <c r="D868" s="3"/>
      <c r="F868" s="6"/>
      <c r="G868" s="16"/>
      <c r="H868" s="16"/>
      <c r="J868" s="7"/>
    </row>
    <row r="869" spans="4:10" ht="15.75" customHeight="1">
      <c r="D869" s="3"/>
      <c r="F869" s="6"/>
      <c r="G869" s="16"/>
      <c r="H869" s="16"/>
      <c r="J869" s="7"/>
    </row>
    <row r="870" spans="4:10" ht="15.75" customHeight="1">
      <c r="D870" s="3"/>
      <c r="F870" s="6"/>
      <c r="G870" s="16"/>
      <c r="H870" s="16"/>
      <c r="J870" s="7"/>
    </row>
    <row r="871" spans="4:10" ht="15.75" customHeight="1">
      <c r="D871" s="3"/>
      <c r="F871" s="6"/>
      <c r="G871" s="16"/>
      <c r="H871" s="16"/>
      <c r="J871" s="7"/>
    </row>
    <row r="872" spans="4:10" ht="15.75" customHeight="1">
      <c r="D872" s="3"/>
      <c r="F872" s="6"/>
      <c r="G872" s="16"/>
      <c r="H872" s="16"/>
      <c r="J872" s="7"/>
    </row>
    <row r="873" spans="4:10" ht="15.75" customHeight="1">
      <c r="D873" s="3"/>
      <c r="F873" s="6"/>
      <c r="G873" s="16"/>
      <c r="H873" s="16"/>
      <c r="J873" s="7"/>
    </row>
    <row r="874" spans="4:10" ht="15.75" customHeight="1">
      <c r="D874" s="3"/>
      <c r="F874" s="6"/>
      <c r="G874" s="16"/>
      <c r="H874" s="16"/>
      <c r="J874" s="7"/>
    </row>
    <row r="875" spans="4:10" ht="15.75" customHeight="1">
      <c r="D875" s="3"/>
      <c r="F875" s="6"/>
      <c r="G875" s="16"/>
      <c r="H875" s="16"/>
      <c r="J875" s="7"/>
    </row>
    <row r="876" spans="4:10" ht="15.75" customHeight="1">
      <c r="D876" s="3"/>
      <c r="F876" s="6"/>
      <c r="G876" s="16"/>
      <c r="H876" s="16"/>
      <c r="J876" s="7"/>
    </row>
    <row r="877" spans="4:10" ht="15.75" customHeight="1">
      <c r="D877" s="3"/>
      <c r="F877" s="6"/>
      <c r="G877" s="16"/>
      <c r="H877" s="16"/>
      <c r="J877" s="7"/>
    </row>
    <row r="878" spans="4:10" ht="15.75" customHeight="1">
      <c r="D878" s="3"/>
      <c r="F878" s="6"/>
      <c r="G878" s="16"/>
      <c r="H878" s="16"/>
      <c r="J878" s="7"/>
    </row>
    <row r="879" spans="4:10" ht="15.75" customHeight="1">
      <c r="D879" s="3"/>
      <c r="F879" s="6"/>
      <c r="G879" s="16"/>
      <c r="H879" s="16"/>
      <c r="J879" s="7"/>
    </row>
    <row r="880" spans="4:10" ht="15.75" customHeight="1">
      <c r="D880" s="3"/>
      <c r="F880" s="6"/>
      <c r="G880" s="16"/>
      <c r="H880" s="16"/>
      <c r="J880" s="7"/>
    </row>
    <row r="881" spans="4:10" ht="15.75" customHeight="1">
      <c r="D881" s="3"/>
      <c r="F881" s="6"/>
      <c r="G881" s="16"/>
      <c r="H881" s="16"/>
      <c r="J881" s="7"/>
    </row>
    <row r="882" spans="4:10" ht="15.75" customHeight="1">
      <c r="D882" s="3"/>
      <c r="F882" s="6"/>
      <c r="G882" s="16"/>
      <c r="H882" s="16"/>
      <c r="J882" s="7"/>
    </row>
    <row r="883" spans="4:10" ht="15.75" customHeight="1">
      <c r="D883" s="3"/>
      <c r="F883" s="6"/>
      <c r="G883" s="16"/>
      <c r="H883" s="16"/>
      <c r="J883" s="7"/>
    </row>
    <row r="884" spans="4:10" ht="15.75" customHeight="1">
      <c r="D884" s="3"/>
      <c r="F884" s="6"/>
      <c r="G884" s="16"/>
      <c r="H884" s="16"/>
      <c r="J884" s="7"/>
    </row>
    <row r="885" spans="4:10" ht="15.75" customHeight="1">
      <c r="D885" s="3"/>
      <c r="F885" s="6"/>
      <c r="G885" s="16"/>
      <c r="H885" s="16"/>
      <c r="J885" s="7"/>
    </row>
    <row r="886" spans="4:10" ht="15.75" customHeight="1">
      <c r="D886" s="3"/>
      <c r="F886" s="6"/>
      <c r="G886" s="16"/>
      <c r="H886" s="16"/>
      <c r="J886" s="7"/>
    </row>
    <row r="887" spans="4:10" ht="15.75" customHeight="1">
      <c r="D887" s="3"/>
      <c r="F887" s="6"/>
      <c r="G887" s="16"/>
      <c r="H887" s="16"/>
      <c r="J887" s="7"/>
    </row>
    <row r="888" spans="4:10" ht="15.75" customHeight="1">
      <c r="D888" s="3"/>
      <c r="F888" s="6"/>
      <c r="G888" s="16"/>
      <c r="H888" s="16"/>
      <c r="J888" s="7"/>
    </row>
    <row r="889" spans="4:10" ht="15.75" customHeight="1">
      <c r="D889" s="3"/>
      <c r="F889" s="6"/>
      <c r="G889" s="16"/>
      <c r="H889" s="16"/>
      <c r="J889" s="7"/>
    </row>
    <row r="890" spans="4:10" ht="15.75" customHeight="1">
      <c r="D890" s="3"/>
      <c r="F890" s="6"/>
      <c r="G890" s="16"/>
      <c r="H890" s="16"/>
      <c r="J890" s="7"/>
    </row>
    <row r="891" spans="4:10" ht="15.75" customHeight="1">
      <c r="D891" s="3"/>
      <c r="F891" s="6"/>
      <c r="G891" s="16"/>
      <c r="H891" s="16"/>
      <c r="J891" s="7"/>
    </row>
    <row r="892" spans="4:10" ht="15.75" customHeight="1">
      <c r="D892" s="3"/>
      <c r="F892" s="6"/>
      <c r="G892" s="16"/>
      <c r="H892" s="16"/>
      <c r="J892" s="7"/>
    </row>
    <row r="893" spans="4:10" ht="15.75" customHeight="1">
      <c r="D893" s="3"/>
      <c r="F893" s="6"/>
      <c r="G893" s="16"/>
      <c r="H893" s="16"/>
      <c r="J893" s="7"/>
    </row>
    <row r="894" spans="4:10" ht="15.75" customHeight="1">
      <c r="D894" s="3"/>
      <c r="F894" s="6"/>
      <c r="G894" s="16"/>
      <c r="H894" s="16"/>
      <c r="J894" s="7"/>
    </row>
    <row r="895" spans="4:10" ht="15.75" customHeight="1">
      <c r="D895" s="3"/>
      <c r="F895" s="6"/>
      <c r="G895" s="16"/>
      <c r="H895" s="16"/>
      <c r="J895" s="7"/>
    </row>
    <row r="896" spans="4:10" ht="15.75" customHeight="1">
      <c r="D896" s="3"/>
      <c r="F896" s="6"/>
      <c r="G896" s="16"/>
      <c r="H896" s="16"/>
      <c r="J896" s="7"/>
    </row>
    <row r="897" spans="4:10" ht="15.75" customHeight="1">
      <c r="D897" s="3"/>
      <c r="F897" s="6"/>
      <c r="G897" s="16"/>
      <c r="H897" s="16"/>
      <c r="J897" s="7"/>
    </row>
    <row r="898" spans="4:10" ht="15.75" customHeight="1">
      <c r="D898" s="3"/>
      <c r="F898" s="6"/>
      <c r="G898" s="16"/>
      <c r="H898" s="16"/>
      <c r="J898" s="7"/>
    </row>
    <row r="899" spans="4:10" ht="15.75" customHeight="1">
      <c r="D899" s="3"/>
      <c r="F899" s="6"/>
      <c r="G899" s="16"/>
      <c r="H899" s="16"/>
      <c r="J899" s="7"/>
    </row>
    <row r="900" spans="4:10" ht="15.75" customHeight="1">
      <c r="D900" s="3"/>
      <c r="F900" s="6"/>
      <c r="G900" s="16"/>
      <c r="H900" s="16"/>
      <c r="J900" s="7"/>
    </row>
    <row r="901" spans="4:10" ht="15.75" customHeight="1">
      <c r="D901" s="3"/>
      <c r="F901" s="6"/>
      <c r="G901" s="16"/>
      <c r="H901" s="16"/>
      <c r="J901" s="7"/>
    </row>
    <row r="902" spans="4:10" ht="15.75" customHeight="1">
      <c r="D902" s="3"/>
      <c r="F902" s="6"/>
      <c r="G902" s="16"/>
      <c r="H902" s="16"/>
      <c r="J902" s="7"/>
    </row>
    <row r="903" spans="4:10" ht="15.75" customHeight="1">
      <c r="D903" s="3"/>
      <c r="F903" s="6"/>
      <c r="G903" s="16"/>
      <c r="H903" s="16"/>
      <c r="J903" s="7"/>
    </row>
    <row r="904" spans="4:10" ht="15.75" customHeight="1">
      <c r="D904" s="3"/>
      <c r="F904" s="6"/>
      <c r="G904" s="16"/>
      <c r="H904" s="16"/>
      <c r="J904" s="7"/>
    </row>
    <row r="905" spans="4:10" ht="15.75" customHeight="1">
      <c r="D905" s="3"/>
      <c r="F905" s="6"/>
      <c r="G905" s="16"/>
      <c r="H905" s="16"/>
      <c r="J905" s="7"/>
    </row>
    <row r="906" spans="4:10" ht="15.75" customHeight="1">
      <c r="D906" s="3"/>
      <c r="F906" s="6"/>
      <c r="G906" s="16"/>
      <c r="H906" s="16"/>
      <c r="J906" s="7"/>
    </row>
    <row r="907" spans="4:10" ht="15.75" customHeight="1">
      <c r="D907" s="3"/>
      <c r="F907" s="6"/>
      <c r="G907" s="16"/>
      <c r="H907" s="16"/>
      <c r="J907" s="7"/>
    </row>
    <row r="908" spans="4:10" ht="15.75" customHeight="1">
      <c r="D908" s="3"/>
      <c r="F908" s="6"/>
      <c r="G908" s="16"/>
      <c r="H908" s="16"/>
      <c r="J908" s="7"/>
    </row>
    <row r="909" spans="4:10" ht="15.75" customHeight="1">
      <c r="D909" s="3"/>
      <c r="F909" s="6"/>
      <c r="G909" s="16"/>
      <c r="H909" s="16"/>
      <c r="J909" s="7"/>
    </row>
    <row r="910" spans="4:10" ht="15.75" customHeight="1">
      <c r="D910" s="3"/>
      <c r="F910" s="6"/>
      <c r="G910" s="16"/>
      <c r="H910" s="16"/>
      <c r="J910" s="7"/>
    </row>
    <row r="911" spans="4:10" ht="15.75" customHeight="1">
      <c r="D911" s="3"/>
      <c r="F911" s="6"/>
      <c r="G911" s="16"/>
      <c r="H911" s="16"/>
      <c r="J911" s="7"/>
    </row>
    <row r="912" spans="4:10" ht="15.75" customHeight="1">
      <c r="D912" s="3"/>
      <c r="F912" s="6"/>
      <c r="G912" s="16"/>
      <c r="H912" s="16"/>
      <c r="J912" s="7"/>
    </row>
    <row r="913" spans="4:10" ht="15.75" customHeight="1">
      <c r="D913" s="3"/>
      <c r="F913" s="6"/>
      <c r="G913" s="16"/>
      <c r="H913" s="16"/>
      <c r="J913" s="7"/>
    </row>
    <row r="914" spans="4:10" ht="15.75" customHeight="1">
      <c r="D914" s="3"/>
      <c r="F914" s="6"/>
      <c r="G914" s="16"/>
      <c r="H914" s="16"/>
      <c r="J914" s="7"/>
    </row>
    <row r="915" spans="4:10" ht="15.75" customHeight="1">
      <c r="D915" s="3"/>
      <c r="F915" s="6"/>
      <c r="G915" s="16"/>
      <c r="H915" s="16"/>
      <c r="J915" s="7"/>
    </row>
    <row r="916" spans="4:10" ht="15.75" customHeight="1">
      <c r="D916" s="3"/>
      <c r="F916" s="6"/>
      <c r="G916" s="16"/>
      <c r="H916" s="16"/>
      <c r="J916" s="7"/>
    </row>
    <row r="917" spans="4:10" ht="15.75" customHeight="1">
      <c r="D917" s="3"/>
      <c r="F917" s="6"/>
      <c r="G917" s="16"/>
      <c r="H917" s="16"/>
      <c r="J917" s="7"/>
    </row>
    <row r="918" spans="4:10" ht="15.75" customHeight="1">
      <c r="D918" s="3"/>
      <c r="F918" s="6"/>
      <c r="G918" s="16"/>
      <c r="H918" s="16"/>
      <c r="J918" s="7"/>
    </row>
    <row r="919" spans="4:10" ht="15.75" customHeight="1">
      <c r="D919" s="3"/>
      <c r="F919" s="6"/>
      <c r="G919" s="16"/>
      <c r="H919" s="16"/>
      <c r="J919" s="7"/>
    </row>
    <row r="920" spans="4:10" ht="15.75" customHeight="1">
      <c r="D920" s="3"/>
      <c r="F920" s="6"/>
      <c r="G920" s="16"/>
      <c r="H920" s="16"/>
      <c r="J920" s="7"/>
    </row>
    <row r="921" spans="4:10" ht="15.75" customHeight="1">
      <c r="D921" s="3"/>
      <c r="F921" s="6"/>
      <c r="G921" s="16"/>
      <c r="H921" s="16"/>
      <c r="J921" s="7"/>
    </row>
    <row r="922" spans="4:10" ht="15.75" customHeight="1">
      <c r="D922" s="3"/>
      <c r="F922" s="6"/>
      <c r="G922" s="16"/>
      <c r="H922" s="16"/>
      <c r="J922" s="7"/>
    </row>
    <row r="923" spans="4:10" ht="15.75" customHeight="1">
      <c r="D923" s="3"/>
      <c r="F923" s="6"/>
      <c r="G923" s="16"/>
      <c r="H923" s="16"/>
      <c r="J923" s="7"/>
    </row>
    <row r="924" spans="4:10" ht="15.75" customHeight="1">
      <c r="D924" s="3"/>
      <c r="F924" s="6"/>
      <c r="G924" s="16"/>
      <c r="H924" s="16"/>
      <c r="J924" s="7"/>
    </row>
    <row r="925" spans="4:10" ht="15.75" customHeight="1">
      <c r="D925" s="3"/>
      <c r="F925" s="6"/>
      <c r="G925" s="16"/>
      <c r="H925" s="16"/>
      <c r="J925" s="7"/>
    </row>
    <row r="926" spans="4:10" ht="15.75" customHeight="1">
      <c r="D926" s="3"/>
      <c r="F926" s="6"/>
      <c r="G926" s="16"/>
      <c r="H926" s="16"/>
      <c r="J926" s="7"/>
    </row>
    <row r="927" spans="4:10" ht="15.75" customHeight="1">
      <c r="D927" s="3"/>
      <c r="F927" s="6"/>
      <c r="G927" s="16"/>
      <c r="H927" s="16"/>
      <c r="J927" s="7"/>
    </row>
    <row r="928" spans="4:10" ht="15.75" customHeight="1">
      <c r="D928" s="3"/>
      <c r="F928" s="6"/>
      <c r="G928" s="16"/>
      <c r="H928" s="16"/>
      <c r="J928" s="7"/>
    </row>
    <row r="929" spans="4:10" ht="15.75" customHeight="1">
      <c r="D929" s="3"/>
      <c r="F929" s="6"/>
      <c r="G929" s="16"/>
      <c r="H929" s="16"/>
      <c r="J929" s="7"/>
    </row>
    <row r="930" spans="4:10" ht="15.75" customHeight="1">
      <c r="D930" s="3"/>
      <c r="F930" s="6"/>
      <c r="G930" s="16"/>
      <c r="H930" s="16"/>
      <c r="J930" s="7"/>
    </row>
    <row r="931" spans="4:10" ht="15.75" customHeight="1">
      <c r="D931" s="3"/>
      <c r="F931" s="6"/>
      <c r="G931" s="16"/>
      <c r="H931" s="16"/>
      <c r="J931" s="7"/>
    </row>
    <row r="932" spans="4:10" ht="15.75" customHeight="1">
      <c r="D932" s="3"/>
      <c r="F932" s="6"/>
      <c r="G932" s="16"/>
      <c r="H932" s="16"/>
      <c r="J932" s="7"/>
    </row>
    <row r="933" spans="4:10" ht="15.75" customHeight="1">
      <c r="D933" s="3"/>
      <c r="F933" s="6"/>
      <c r="G933" s="16"/>
      <c r="H933" s="16"/>
      <c r="J933" s="7"/>
    </row>
    <row r="934" spans="4:10" ht="15.75" customHeight="1">
      <c r="D934" s="3"/>
      <c r="F934" s="6"/>
      <c r="G934" s="16"/>
      <c r="H934" s="16"/>
      <c r="J934" s="7"/>
    </row>
    <row r="935" spans="4:10" ht="15.75" customHeight="1">
      <c r="D935" s="3"/>
      <c r="F935" s="6"/>
      <c r="G935" s="16"/>
      <c r="H935" s="16"/>
      <c r="J935" s="7"/>
    </row>
    <row r="936" spans="4:10" ht="15.75" customHeight="1">
      <c r="D936" s="3"/>
      <c r="F936" s="6"/>
      <c r="G936" s="16"/>
      <c r="H936" s="16"/>
      <c r="J936" s="7"/>
    </row>
    <row r="937" spans="4:10" ht="15.75" customHeight="1">
      <c r="D937" s="3"/>
      <c r="F937" s="6"/>
      <c r="G937" s="16"/>
      <c r="H937" s="16"/>
      <c r="J937" s="7"/>
    </row>
    <row r="938" spans="4:10" ht="15.75" customHeight="1">
      <c r="D938" s="3"/>
      <c r="F938" s="6"/>
      <c r="G938" s="16"/>
      <c r="H938" s="16"/>
      <c r="J938" s="7"/>
    </row>
    <row r="939" spans="4:10" ht="15.75" customHeight="1">
      <c r="D939" s="3"/>
      <c r="F939" s="6"/>
      <c r="G939" s="16"/>
      <c r="H939" s="16"/>
      <c r="J939" s="7"/>
    </row>
    <row r="940" spans="4:10" ht="15.75" customHeight="1">
      <c r="D940" s="3"/>
      <c r="F940" s="6"/>
      <c r="G940" s="16"/>
      <c r="H940" s="16"/>
      <c r="J940" s="7"/>
    </row>
    <row r="941" spans="4:10" ht="15.75" customHeight="1">
      <c r="D941" s="3"/>
      <c r="F941" s="6"/>
      <c r="G941" s="16"/>
      <c r="H941" s="16"/>
      <c r="J941" s="7"/>
    </row>
    <row r="942" spans="4:10" ht="15.75" customHeight="1">
      <c r="D942" s="3"/>
      <c r="F942" s="6"/>
      <c r="G942" s="16"/>
      <c r="H942" s="16"/>
      <c r="J942" s="7"/>
    </row>
    <row r="943" spans="4:10" ht="15.75" customHeight="1">
      <c r="D943" s="3"/>
      <c r="F943" s="6"/>
      <c r="G943" s="16"/>
      <c r="H943" s="16"/>
      <c r="J943" s="7"/>
    </row>
    <row r="944" spans="4:10" ht="15.75" customHeight="1">
      <c r="D944" s="3"/>
      <c r="F944" s="6"/>
      <c r="G944" s="16"/>
      <c r="H944" s="16"/>
      <c r="J944" s="7"/>
    </row>
    <row r="945" spans="4:10" ht="15.75" customHeight="1">
      <c r="D945" s="3"/>
      <c r="F945" s="6"/>
      <c r="G945" s="16"/>
      <c r="H945" s="16"/>
      <c r="J945" s="7"/>
    </row>
    <row r="946" spans="4:10" ht="15.75" customHeight="1">
      <c r="D946" s="3"/>
      <c r="F946" s="6"/>
      <c r="G946" s="16"/>
      <c r="H946" s="16"/>
      <c r="J946" s="7"/>
    </row>
    <row r="947" spans="4:10" ht="15.75" customHeight="1">
      <c r="D947" s="3"/>
      <c r="F947" s="6"/>
      <c r="G947" s="16"/>
      <c r="H947" s="16"/>
      <c r="J947" s="7"/>
    </row>
    <row r="948" spans="4:10" ht="15.75" customHeight="1">
      <c r="D948" s="3"/>
      <c r="F948" s="6"/>
      <c r="G948" s="16"/>
      <c r="H948" s="16"/>
      <c r="J948" s="7"/>
    </row>
    <row r="949" spans="4:10" ht="15.75" customHeight="1">
      <c r="D949" s="3"/>
      <c r="F949" s="6"/>
      <c r="G949" s="16"/>
      <c r="H949" s="16"/>
      <c r="J949" s="7"/>
    </row>
    <row r="950" spans="4:10" ht="15.75" customHeight="1">
      <c r="D950" s="3"/>
      <c r="F950" s="6"/>
      <c r="G950" s="16"/>
      <c r="H950" s="16"/>
      <c r="J950" s="7"/>
    </row>
    <row r="951" spans="4:10" ht="15.75" customHeight="1">
      <c r="D951" s="3"/>
      <c r="F951" s="6"/>
      <c r="G951" s="16"/>
      <c r="H951" s="16"/>
      <c r="J951" s="7"/>
    </row>
    <row r="952" spans="4:10" ht="15.75" customHeight="1">
      <c r="D952" s="3"/>
      <c r="F952" s="6"/>
      <c r="G952" s="16"/>
      <c r="H952" s="16"/>
      <c r="J952" s="7"/>
    </row>
    <row r="953" spans="4:10" ht="15.75" customHeight="1">
      <c r="D953" s="3"/>
      <c r="F953" s="6"/>
      <c r="G953" s="16"/>
      <c r="H953" s="16"/>
      <c r="J953" s="7"/>
    </row>
    <row r="954" spans="4:10" ht="15.75" customHeight="1">
      <c r="D954" s="3"/>
      <c r="F954" s="6"/>
      <c r="G954" s="16"/>
      <c r="H954" s="16"/>
      <c r="J954" s="7"/>
    </row>
    <row r="955" spans="4:10" ht="15.75" customHeight="1">
      <c r="D955" s="3"/>
      <c r="F955" s="6"/>
      <c r="G955" s="16"/>
      <c r="H955" s="16"/>
      <c r="J955" s="7"/>
    </row>
    <row r="956" spans="4:10" ht="15.75" customHeight="1">
      <c r="D956" s="3"/>
      <c r="F956" s="6"/>
      <c r="G956" s="16"/>
      <c r="H956" s="16"/>
      <c r="J956" s="7"/>
    </row>
    <row r="957" spans="4:10" ht="15.75" customHeight="1">
      <c r="D957" s="3"/>
      <c r="F957" s="6"/>
      <c r="G957" s="16"/>
      <c r="H957" s="16"/>
      <c r="J957" s="7"/>
    </row>
    <row r="958" spans="4:10" ht="15.75" customHeight="1">
      <c r="D958" s="3"/>
      <c r="F958" s="6"/>
      <c r="G958" s="16"/>
      <c r="H958" s="16"/>
      <c r="J958" s="7"/>
    </row>
    <row r="959" spans="4:10" ht="15.75" customHeight="1">
      <c r="D959" s="3"/>
      <c r="F959" s="6"/>
      <c r="G959" s="16"/>
      <c r="H959" s="16"/>
      <c r="J959" s="7"/>
    </row>
    <row r="960" spans="4:10" ht="15.75" customHeight="1">
      <c r="D960" s="3"/>
      <c r="F960" s="6"/>
      <c r="G960" s="16"/>
      <c r="H960" s="16"/>
      <c r="J960" s="7"/>
    </row>
    <row r="961" spans="4:10" ht="15.75" customHeight="1">
      <c r="D961" s="3"/>
      <c r="F961" s="6"/>
      <c r="G961" s="16"/>
      <c r="H961" s="16"/>
      <c r="J961" s="7"/>
    </row>
    <row r="962" spans="4:10" ht="15.75" customHeight="1">
      <c r="D962" s="3"/>
      <c r="F962" s="6"/>
      <c r="G962" s="16"/>
      <c r="H962" s="16"/>
      <c r="J962" s="7"/>
    </row>
    <row r="963" spans="4:10" ht="15.75" customHeight="1">
      <c r="D963" s="3"/>
      <c r="F963" s="6"/>
      <c r="G963" s="16"/>
      <c r="H963" s="16"/>
      <c r="J963" s="7"/>
    </row>
    <row r="964" spans="4:10" ht="15.75" customHeight="1">
      <c r="D964" s="3"/>
      <c r="F964" s="6"/>
      <c r="G964" s="16"/>
      <c r="H964" s="16"/>
      <c r="J964" s="7"/>
    </row>
    <row r="965" spans="4:10" ht="15.75" customHeight="1">
      <c r="D965" s="3"/>
      <c r="F965" s="6"/>
      <c r="G965" s="16"/>
      <c r="H965" s="16"/>
      <c r="J965" s="7"/>
    </row>
    <row r="966" spans="4:10" ht="15.75" customHeight="1">
      <c r="D966" s="3"/>
      <c r="F966" s="6"/>
      <c r="G966" s="16"/>
      <c r="H966" s="16"/>
      <c r="J966" s="7"/>
    </row>
    <row r="967" spans="4:10" ht="15.75" customHeight="1">
      <c r="D967" s="3"/>
      <c r="F967" s="6"/>
      <c r="G967" s="16"/>
      <c r="H967" s="16"/>
      <c r="J967" s="7"/>
    </row>
    <row r="968" spans="4:10" ht="15.75" customHeight="1">
      <c r="D968" s="3"/>
      <c r="F968" s="6"/>
      <c r="G968" s="16"/>
      <c r="H968" s="16"/>
      <c r="J968" s="7"/>
    </row>
    <row r="969" spans="4:10" ht="15.75" customHeight="1">
      <c r="D969" s="3"/>
      <c r="F969" s="6"/>
      <c r="G969" s="16"/>
      <c r="H969" s="16"/>
      <c r="J969" s="7"/>
    </row>
    <row r="970" spans="4:10" ht="15.75" customHeight="1">
      <c r="D970" s="3"/>
      <c r="F970" s="6"/>
      <c r="G970" s="16"/>
      <c r="H970" s="16"/>
      <c r="J970" s="7"/>
    </row>
    <row r="971" spans="4:10" ht="15.75" customHeight="1">
      <c r="D971" s="3"/>
      <c r="F971" s="6"/>
      <c r="G971" s="16"/>
      <c r="H971" s="16"/>
      <c r="J971" s="7"/>
    </row>
    <row r="972" spans="4:10" ht="15.75" customHeight="1">
      <c r="D972" s="3"/>
      <c r="F972" s="6"/>
      <c r="G972" s="16"/>
      <c r="H972" s="16"/>
      <c r="J972" s="7"/>
    </row>
    <row r="973" spans="4:10" ht="15.75" customHeight="1">
      <c r="D973" s="3"/>
      <c r="F973" s="6"/>
      <c r="G973" s="16"/>
      <c r="H973" s="16"/>
      <c r="J973" s="7"/>
    </row>
    <row r="974" spans="4:10" ht="15.75" customHeight="1">
      <c r="D974" s="3"/>
      <c r="F974" s="6"/>
      <c r="G974" s="16"/>
      <c r="H974" s="16"/>
      <c r="J974" s="7"/>
    </row>
    <row r="975" spans="4:10" ht="15.75" customHeight="1">
      <c r="D975" s="3"/>
      <c r="F975" s="6"/>
      <c r="G975" s="16"/>
      <c r="H975" s="16"/>
      <c r="J975" s="7"/>
    </row>
    <row r="976" spans="4:10" ht="15.75" customHeight="1">
      <c r="D976" s="3"/>
      <c r="F976" s="6"/>
      <c r="G976" s="16"/>
      <c r="H976" s="16"/>
      <c r="J976" s="7"/>
    </row>
    <row r="977" spans="4:10" ht="15.75" customHeight="1">
      <c r="D977" s="3"/>
      <c r="F977" s="6"/>
      <c r="G977" s="16"/>
      <c r="H977" s="16"/>
      <c r="J977" s="7"/>
    </row>
    <row r="978" spans="4:10" ht="15.75" customHeight="1">
      <c r="D978" s="3"/>
      <c r="F978" s="6"/>
      <c r="G978" s="16"/>
      <c r="H978" s="16"/>
      <c r="J978" s="7"/>
    </row>
    <row r="979" spans="4:10" ht="15.75" customHeight="1">
      <c r="D979" s="3"/>
      <c r="F979" s="6"/>
      <c r="G979" s="16"/>
      <c r="H979" s="16"/>
      <c r="J979" s="7"/>
    </row>
    <row r="980" spans="4:10" ht="15.75" customHeight="1">
      <c r="D980" s="3"/>
      <c r="F980" s="6"/>
      <c r="G980" s="16"/>
      <c r="H980" s="16"/>
      <c r="J980" s="7"/>
    </row>
    <row r="981" spans="4:10" ht="15.75" customHeight="1">
      <c r="D981" s="3"/>
      <c r="F981" s="6"/>
      <c r="G981" s="16"/>
      <c r="H981" s="16"/>
      <c r="J981" s="7"/>
    </row>
    <row r="982" spans="4:10" ht="15.75" customHeight="1">
      <c r="D982" s="3"/>
      <c r="F982" s="6"/>
      <c r="G982" s="16"/>
      <c r="H982" s="16"/>
      <c r="J982" s="7"/>
    </row>
    <row r="983" spans="4:10" ht="15.75" customHeight="1">
      <c r="D983" s="3"/>
      <c r="F983" s="6"/>
      <c r="G983" s="16"/>
      <c r="H983" s="16"/>
      <c r="J983" s="7"/>
    </row>
    <row r="984" spans="4:10" ht="15.75" customHeight="1">
      <c r="D984" s="3"/>
      <c r="F984" s="6"/>
      <c r="G984" s="16"/>
      <c r="H984" s="16"/>
      <c r="J984" s="7"/>
    </row>
    <row r="985" spans="4:10" ht="15.75" customHeight="1">
      <c r="D985" s="3"/>
      <c r="F985" s="6"/>
      <c r="G985" s="16"/>
      <c r="H985" s="16"/>
      <c r="J985" s="7"/>
    </row>
    <row r="986" spans="4:10" ht="15.75" customHeight="1">
      <c r="D986" s="3"/>
      <c r="F986" s="6"/>
      <c r="G986" s="16"/>
      <c r="H986" s="16"/>
      <c r="J986" s="7"/>
    </row>
    <row r="987" spans="4:10" ht="15.75" customHeight="1">
      <c r="D987" s="3"/>
      <c r="F987" s="6"/>
      <c r="G987" s="16"/>
      <c r="H987" s="16"/>
      <c r="J987" s="7"/>
    </row>
    <row r="988" spans="4:10" ht="15.75" customHeight="1">
      <c r="D988" s="3"/>
      <c r="F988" s="6"/>
      <c r="G988" s="16"/>
      <c r="H988" s="16"/>
      <c r="J988" s="7"/>
    </row>
    <row r="989" spans="4:10" ht="15.75" customHeight="1">
      <c r="D989" s="3"/>
      <c r="F989" s="6"/>
      <c r="G989" s="16"/>
      <c r="H989" s="16"/>
      <c r="J989" s="7"/>
    </row>
    <row r="990" spans="4:10" ht="15.75" customHeight="1">
      <c r="D990" s="3"/>
      <c r="F990" s="6"/>
      <c r="G990" s="16"/>
      <c r="H990" s="16"/>
      <c r="J990" s="7"/>
    </row>
    <row r="991" spans="4:10" ht="15.75" customHeight="1">
      <c r="D991" s="3"/>
      <c r="F991" s="6"/>
      <c r="G991" s="16"/>
      <c r="H991" s="16"/>
      <c r="J991" s="7"/>
    </row>
    <row r="992" spans="4:10" ht="15.75" customHeight="1">
      <c r="D992" s="3"/>
      <c r="F992" s="6"/>
      <c r="G992" s="16"/>
      <c r="H992" s="16"/>
      <c r="J992" s="7"/>
    </row>
    <row r="993" spans="4:10" ht="15.75" customHeight="1">
      <c r="D993" s="3"/>
      <c r="F993" s="6"/>
      <c r="G993" s="16"/>
      <c r="H993" s="16"/>
      <c r="J993" s="7"/>
    </row>
    <row r="994" spans="4:10" ht="15.75" customHeight="1">
      <c r="D994" s="3"/>
      <c r="F994" s="6"/>
      <c r="G994" s="16"/>
      <c r="H994" s="16"/>
      <c r="J994" s="7"/>
    </row>
    <row r="995" spans="4:10" ht="15.75" customHeight="1">
      <c r="D995" s="3"/>
      <c r="F995" s="6"/>
      <c r="G995" s="16"/>
      <c r="H995" s="16"/>
      <c r="J995" s="7"/>
    </row>
    <row r="996" spans="4:10" ht="15.75" customHeight="1">
      <c r="D996" s="3"/>
      <c r="F996" s="6"/>
      <c r="G996" s="16"/>
      <c r="H996" s="16"/>
      <c r="J996" s="7"/>
    </row>
    <row r="997" spans="4:10" ht="15.75" customHeight="1">
      <c r="D997" s="3"/>
      <c r="F997" s="6"/>
      <c r="G997" s="16"/>
      <c r="H997" s="16"/>
      <c r="J997" s="7"/>
    </row>
    <row r="998" spans="4:10" ht="15.75" customHeight="1">
      <c r="D998" s="3"/>
      <c r="F998" s="6"/>
      <c r="G998" s="16"/>
      <c r="H998" s="16"/>
      <c r="J998" s="7"/>
    </row>
    <row r="999" spans="4:10" ht="15.75" customHeight="1">
      <c r="D999" s="3"/>
    </row>
    <row r="1000" spans="4:10" ht="15.75" customHeight="1">
      <c r="D1000" s="3"/>
    </row>
    <row r="1001" spans="4:10" ht="15.75" customHeight="1">
      <c r="D1001" s="3"/>
    </row>
    <row r="1002" spans="4:10" ht="15.75" customHeight="1">
      <c r="D1002" s="3"/>
    </row>
  </sheetData>
  <mergeCells count="6">
    <mergeCell ref="S31:U31"/>
    <mergeCell ref="A4:B4"/>
    <mergeCell ref="E4:M4"/>
    <mergeCell ref="A1:M2"/>
    <mergeCell ref="P2:S2"/>
    <mergeCell ref="S24:U24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Franchesca Collins</cp:lastModifiedBy>
  <dcterms:created xsi:type="dcterms:W3CDTF">2022-06-26T19:50:44Z</dcterms:created>
  <dcterms:modified xsi:type="dcterms:W3CDTF">2024-12-06T14:39:27Z</dcterms:modified>
</cp:coreProperties>
</file>